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15480" windowHeight="10830" activeTab="9"/>
  </bookViews>
  <sheets>
    <sheet name="Összesítő" sheetId="1" r:id="rId1"/>
    <sheet name="ESZI" sheetId="2" r:id="rId2"/>
    <sheet name="VESZ" sheetId="3" r:id="rId3"/>
    <sheet name="PH" sheetId="4" r:id="rId4"/>
    <sheet name="ÖNK" sheetId="5" r:id="rId5"/>
    <sheet name="Óvoda" sheetId="6" r:id="rId6"/>
    <sheet name="Magashegy" sheetId="7" r:id="rId7"/>
    <sheet name="Műv.Kp." sheetId="8" r:id="rId8"/>
    <sheet name="Könyvtár" sheetId="9" r:id="rId9"/>
    <sheet name="Város" sheetId="10" r:id="rId10"/>
    <sheet name="Munka1" sheetId="11" r:id="rId11"/>
  </sheets>
  <definedNames>
    <definedName name="_xlnm.Print_Titles" localSheetId="0">('Összesítő'!$A:$C,'Összesítő'!$1:$2)</definedName>
    <definedName name="_xlnm.Print_Titles" localSheetId="9">'Város'!$1:$2</definedName>
    <definedName name="_xlnm.Print_Area" localSheetId="1">'ESZI'!$A$1:$E$104</definedName>
    <definedName name="_xlnm.Print_Area" localSheetId="8">'Könyvtár'!$A$1:$E$104</definedName>
    <definedName name="_xlnm.Print_Area" localSheetId="6">'Magashegy'!$A$1:$E$104</definedName>
    <definedName name="_xlnm.Print_Area" localSheetId="7">'Műv.Kp.'!$A$1:$E$104</definedName>
    <definedName name="_xlnm.Print_Area" localSheetId="5">'Óvoda'!$A$1:$E$104</definedName>
    <definedName name="_xlnm.Print_Area" localSheetId="4">'ÖNK'!$A$1:$E$104</definedName>
    <definedName name="_xlnm.Print_Area" localSheetId="0">'Összesítő'!$A$1:$U$104</definedName>
    <definedName name="_xlnm.Print_Area" localSheetId="3">'PH'!$A$1:$E$104</definedName>
    <definedName name="_xlnm.Print_Area" localSheetId="9">'Város'!$A$1:$E$104</definedName>
    <definedName name="_xlnm.Print_Area" localSheetId="2">'VESZ'!$A$1:$E$104</definedName>
  </definedNames>
  <calcPr fullCalcOnLoad="1"/>
</workbook>
</file>

<file path=xl/sharedStrings.xml><?xml version="1.0" encoding="utf-8"?>
<sst xmlns="http://schemas.openxmlformats.org/spreadsheetml/2006/main" count="1307" uniqueCount="166">
  <si>
    <t>II.</t>
  </si>
  <si>
    <t>F</t>
  </si>
  <si>
    <t>KÖTELEZETTSÉGEK</t>
  </si>
  <si>
    <t>I.</t>
  </si>
  <si>
    <t>III.</t>
  </si>
  <si>
    <t>FORRÁSOK ÖSSZESEN</t>
  </si>
  <si>
    <t xml:space="preserve">II. „0”-ra leírt, de használatban lévő, illetve használaton kívüli eszközök állománya (bruttó érték) </t>
  </si>
  <si>
    <t>Város Összesen</t>
  </si>
  <si>
    <t>Megnevezés</t>
  </si>
  <si>
    <t>Előző év</t>
  </si>
  <si>
    <t>Tárgyév</t>
  </si>
  <si>
    <t xml:space="preserve">Immateriális javak </t>
  </si>
  <si>
    <t>Tenyészállatok</t>
  </si>
  <si>
    <t>Összesen</t>
  </si>
  <si>
    <t>III. AZ ÖNKORMÁNYZAT TULAJDONÁBAN LÉVŐ, KÜLÖN JOGSZABÁLY ALAPJÁN ÉRTÉK NÉLKÜL NYILVÁNTARTOTT ESZKÖZÖK ÁLLOMÁNYA</t>
  </si>
  <si>
    <t>Rézkarc, olajfestmény, fotó, kép, grafika</t>
  </si>
  <si>
    <t>Faszobor</t>
  </si>
  <si>
    <t>Fametszet</t>
  </si>
  <si>
    <t>IV. A MÉRLEGBEN ÉRTÉKKEL NEM SZEREPLŐ KÖTELEZETTSÉGEK</t>
  </si>
  <si>
    <t>Ezer Ft</t>
  </si>
  <si>
    <t>a.) Kezességvállalás</t>
  </si>
  <si>
    <t>b.) Garanciavállalás</t>
  </si>
  <si>
    <t>Egyesített Szoc Int.</t>
  </si>
  <si>
    <t>Városellátó Szervezet</t>
  </si>
  <si>
    <t>Polgármesteri Hivatal</t>
  </si>
  <si>
    <t xml:space="preserve">  ESZKÖZÖK</t>
  </si>
  <si>
    <t>A</t>
  </si>
  <si>
    <t>Immateriális javak</t>
  </si>
  <si>
    <t>Tárgyi eszközök</t>
  </si>
  <si>
    <t>Befektetett pénzügyi eszközök</t>
  </si>
  <si>
    <t>IV.</t>
  </si>
  <si>
    <t>B</t>
  </si>
  <si>
    <t>Készletek</t>
  </si>
  <si>
    <t>Értékpapírok</t>
  </si>
  <si>
    <t>ESZKÖZÖK ÖSSZESEN</t>
  </si>
  <si>
    <t xml:space="preserve">FORRÁSOK </t>
  </si>
  <si>
    <t>D</t>
  </si>
  <si>
    <t>SAJÁT TŐKE</t>
  </si>
  <si>
    <t>Város Összesen</t>
  </si>
  <si>
    <t>Előző év</t>
  </si>
  <si>
    <t>Tárgyév</t>
  </si>
  <si>
    <t xml:space="preserve">Ebből: </t>
  </si>
  <si>
    <t>a.) Törzsvagyon</t>
  </si>
  <si>
    <t>a.a.) Forgalom képtelen</t>
  </si>
  <si>
    <t>a.b.) Korlátozottan forgalomképes</t>
  </si>
  <si>
    <t>1. Ingatlanok és a kapcsolódó vagyoni értékű jogok</t>
  </si>
  <si>
    <t>Ebből:</t>
  </si>
  <si>
    <t>2. Tartós hitelviszonyt megtestesítő értékpapír</t>
  </si>
  <si>
    <t>Egyesített Szoc Int.</t>
  </si>
  <si>
    <t>Előző év</t>
  </si>
  <si>
    <t>Tárgyév</t>
  </si>
  <si>
    <t xml:space="preserve">  ESZKÖZÖK</t>
  </si>
  <si>
    <t>A</t>
  </si>
  <si>
    <t>I.</t>
  </si>
  <si>
    <t>Immateriális javak</t>
  </si>
  <si>
    <t xml:space="preserve">Ebből: </t>
  </si>
  <si>
    <t>a.) Törzsvagyon</t>
  </si>
  <si>
    <t xml:space="preserve">Ebből: </t>
  </si>
  <si>
    <t>a.a.) Forgalom képtelen</t>
  </si>
  <si>
    <t>a.b.) Korlátozottan forgalomképes</t>
  </si>
  <si>
    <t>II.</t>
  </si>
  <si>
    <t>Tárgyi eszközök</t>
  </si>
  <si>
    <t xml:space="preserve">Ebből: </t>
  </si>
  <si>
    <t>a.) Törzsvagyon</t>
  </si>
  <si>
    <t xml:space="preserve">Ebből: </t>
  </si>
  <si>
    <t>a.a.) Forgalom képtelen</t>
  </si>
  <si>
    <t>a.b.) Korlátozottan forgalomképes</t>
  </si>
  <si>
    <t>Ebből:</t>
  </si>
  <si>
    <t>a.) Törzsvagyon</t>
  </si>
  <si>
    <t xml:space="preserve">Ebből: </t>
  </si>
  <si>
    <t>a.a.) Forgalom képtelen</t>
  </si>
  <si>
    <t>a.b.) Korlátozottan forgalomképes</t>
  </si>
  <si>
    <t>Ebből:</t>
  </si>
  <si>
    <t>a.) Törzsvagyon</t>
  </si>
  <si>
    <t xml:space="preserve">Ebből: </t>
  </si>
  <si>
    <t>a.a.) Forgalom képtelen</t>
  </si>
  <si>
    <t>a.b.) Korlátozottan forgalomképes</t>
  </si>
  <si>
    <t>III.</t>
  </si>
  <si>
    <t>Befektetett pénzügyi eszközök</t>
  </si>
  <si>
    <t>Ebből:</t>
  </si>
  <si>
    <t>a.) Törzsvagyon</t>
  </si>
  <si>
    <t xml:space="preserve">Ebből: </t>
  </si>
  <si>
    <t>a.a.) Forgalom képtelen</t>
  </si>
  <si>
    <t>a.b.) Korlátozottan forgalomképes</t>
  </si>
  <si>
    <t>2. Tartós hitelviszonyt megtestesítő értékpapír</t>
  </si>
  <si>
    <t>Ebből:</t>
  </si>
  <si>
    <t>a.) Törzsvagyon</t>
  </si>
  <si>
    <t>Ebből:</t>
  </si>
  <si>
    <t>a.a.) Forgalom képtelen</t>
  </si>
  <si>
    <t>a.b.) Korlátozottan forgalomképes</t>
  </si>
  <si>
    <t>IV.</t>
  </si>
  <si>
    <t>Ebből:</t>
  </si>
  <si>
    <t>a.) Törzsvagyon</t>
  </si>
  <si>
    <t xml:space="preserve">Ebből: </t>
  </si>
  <si>
    <t>a.a.) Forgalom képtelen</t>
  </si>
  <si>
    <t>a.b.) Korlátozottan forgalomképes</t>
  </si>
  <si>
    <t>B</t>
  </si>
  <si>
    <t>I.</t>
  </si>
  <si>
    <t>Készletek</t>
  </si>
  <si>
    <t>II.</t>
  </si>
  <si>
    <t>ESZKÖZÖK ÖSSZESEN</t>
  </si>
  <si>
    <t>Egyesített Szoc Int.</t>
  </si>
  <si>
    <t xml:space="preserve">FORRÁSOK </t>
  </si>
  <si>
    <t>Előző év</t>
  </si>
  <si>
    <t>Tárgyév</t>
  </si>
  <si>
    <t>KÖTELEZETTSÉGEK</t>
  </si>
  <si>
    <t>I.</t>
  </si>
  <si>
    <t>II.</t>
  </si>
  <si>
    <t>III.</t>
  </si>
  <si>
    <t>FORRÁSOK ÖSSZESEN</t>
  </si>
  <si>
    <t xml:space="preserve">II. „0”-ra leírt, de használatban lévő, illetve használaton kívüli eszközök állománya (bruttó érték) </t>
  </si>
  <si>
    <t>Egyesített Szoc Int.</t>
  </si>
  <si>
    <t>Megnevezés</t>
  </si>
  <si>
    <t>Előző év</t>
  </si>
  <si>
    <t>Tárgyév</t>
  </si>
  <si>
    <t xml:space="preserve">Immateriális javak </t>
  </si>
  <si>
    <t>Tenyészállatok</t>
  </si>
  <si>
    <t>Összesen</t>
  </si>
  <si>
    <t>III. AZ ÖNKORMÁNYZAT TULAJDONÁBAN LÉVŐ, KÜLÖN JOGSZABÁLY ALAPJÁN ÉRTÉK NÉLKÜL NYILVÁNTARTOTT ESZKÖZÖK ÁLLOMÁNYA</t>
  </si>
  <si>
    <t>Egyesített Szoc Int.</t>
  </si>
  <si>
    <t>Előző év</t>
  </si>
  <si>
    <t>Tárgyév</t>
  </si>
  <si>
    <t>IV. A MÉRLEGBEN ÉRTÉKKEL NEM SZEREPLŐ KÖTELEZETTSÉGEK</t>
  </si>
  <si>
    <t>Ezer Ft</t>
  </si>
  <si>
    <t>Megnevezés</t>
  </si>
  <si>
    <t>a.) Kezességvállalás</t>
  </si>
  <si>
    <t>b.) Garanciavállalás</t>
  </si>
  <si>
    <t>Önkormányzat</t>
  </si>
  <si>
    <t xml:space="preserve">b.) Üzleti vagyon </t>
  </si>
  <si>
    <t xml:space="preserve"> - ebből: Önk. Kizárólagos tulajdonát képező nemzeti vagyon</t>
  </si>
  <si>
    <t xml:space="preserve"> - ebből: nemzetgazdasági szempontból kiemelt jelentőségű</t>
  </si>
  <si>
    <t>Óvoda</t>
  </si>
  <si>
    <t>Művelődési Központ</t>
  </si>
  <si>
    <t>Városi Könyvtár</t>
  </si>
  <si>
    <t>C</t>
  </si>
  <si>
    <t>PÉNZESZKÖZÖK</t>
  </si>
  <si>
    <t>KÖVETELÉSEK</t>
  </si>
  <si>
    <t xml:space="preserve">E </t>
  </si>
  <si>
    <t>EGYÉB SAJÁTOS ESZKÖZOLDALI ELSZÁMOLÁSOK</t>
  </si>
  <si>
    <t>AKTÍV IDŐBELI ELHATÁROLÁSOK</t>
  </si>
  <si>
    <t>G</t>
  </si>
  <si>
    <t>H</t>
  </si>
  <si>
    <t>Költségvetési évben esedékes</t>
  </si>
  <si>
    <t>Költségvetési évet követően esedékes</t>
  </si>
  <si>
    <t>Kötelezettség jellegű satátos elszámolások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</si>
  <si>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</si>
  <si>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</si>
  <si>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</si>
  <si>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</si>
  <si>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</si>
  <si>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</si>
  <si>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Gépek, berendezések, járművek</t>
  </si>
  <si>
    <t>2. Gépek, berendezések, járművek</t>
  </si>
  <si>
    <t>3. Tenyészállatok</t>
  </si>
  <si>
    <t>4. Beruházások, felújítások</t>
  </si>
  <si>
    <t>5. Tárgyi eszközök értékhelyesbítése</t>
  </si>
  <si>
    <t>Koncesszióba, vagyonkezelésbe adott eszközök</t>
  </si>
  <si>
    <t>NEMZETI VAGYONBA TARTOZÓ BEFEKTETETT ESZKÖZÖK</t>
  </si>
  <si>
    <t>NEMZETI VAGYONBA TARTOZÓ FORGÓESZKÖZÖK</t>
  </si>
  <si>
    <t xml:space="preserve">Ingatlanok, vagyoni értékű jogok </t>
  </si>
  <si>
    <t>Beruházások és felújítások</t>
  </si>
  <si>
    <t>Városellátó szervezet</t>
  </si>
  <si>
    <t>1. Tartós részesedések</t>
  </si>
  <si>
    <t>3. Befektetett pénzügyi eszközök értékhelyesbítése</t>
  </si>
  <si>
    <t>Zemplén Kalandpark</t>
  </si>
  <si>
    <t>Magas- hegyi Turisztikai és Sportközpont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</si>
</sst>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0"/>
    </font>
    <font>
      <b/>
      <i/>
      <sz val="10"/>
      <color indexed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1" fillId="0" borderId="14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3" fontId="1" fillId="33" borderId="14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zoomScalePageLayoutView="0" workbookViewId="0" topLeftCell="A1">
      <pane xSplit="3" ySplit="3" topLeftCell="L4" activePane="bottomRight" state="frozen"/>
      <selection pane="topLeft" activeCell="E114" sqref="E114"/>
      <selection pane="topRight" activeCell="E114" sqref="E114"/>
      <selection pane="bottomLeft" activeCell="E114" sqref="E114"/>
      <selection pane="bottomRight" activeCell="X76" sqref="X76"/>
    </sheetView>
  </sheetViews>
  <sheetFormatPr defaultColWidth="9.140625" defaultRowHeight="12.75"/>
  <cols>
    <col min="1" max="1" width="4.140625" style="22" customWidth="1"/>
    <col min="2" max="2" width="4.421875" style="22" customWidth="1"/>
    <col min="3" max="3" width="47.421875" style="22" customWidth="1"/>
    <col min="4" max="5" width="14.28125" style="22" customWidth="1"/>
    <col min="6" max="7" width="16.28125" style="22" customWidth="1"/>
    <col min="8" max="9" width="13.140625" style="22" customWidth="1"/>
    <col min="10" max="11" width="13.421875" style="22" customWidth="1"/>
    <col min="12" max="14" width="13.28125" style="22" customWidth="1"/>
    <col min="15" max="15" width="11.7109375" style="22" customWidth="1"/>
    <col min="16" max="21" width="13.28125" style="22" customWidth="1"/>
    <col min="22" max="22" width="9.140625" style="22" customWidth="1"/>
    <col min="23" max="24" width="13.8515625" style="22" bestFit="1" customWidth="1"/>
    <col min="25" max="16384" width="9.140625" style="22" customWidth="1"/>
  </cols>
  <sheetData>
    <row r="1" spans="1:256" ht="28.5" customHeight="1">
      <c r="A1" s="43"/>
      <c r="B1" s="43"/>
      <c r="C1" s="43"/>
      <c r="D1" s="58" t="s">
        <v>22</v>
      </c>
      <c r="E1" s="58"/>
      <c r="F1" s="58" t="s">
        <v>161</v>
      </c>
      <c r="G1" s="58"/>
      <c r="H1" s="58" t="s">
        <v>24</v>
      </c>
      <c r="I1" s="58"/>
      <c r="J1" s="58" t="s">
        <v>127</v>
      </c>
      <c r="K1" s="58"/>
      <c r="L1" s="58" t="s">
        <v>131</v>
      </c>
      <c r="M1" s="58"/>
      <c r="N1" s="64" t="s">
        <v>165</v>
      </c>
      <c r="O1" s="65"/>
      <c r="P1" s="60" t="s">
        <v>132</v>
      </c>
      <c r="Q1" s="58"/>
      <c r="R1" s="58" t="s">
        <v>133</v>
      </c>
      <c r="S1" s="58"/>
      <c r="T1" s="58" t="s">
        <v>38</v>
      </c>
      <c r="U1" s="58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ht="12.75">
      <c r="A2" s="43"/>
      <c r="B2" s="43"/>
      <c r="C2" s="43"/>
      <c r="D2" s="45" t="s">
        <v>9</v>
      </c>
      <c r="E2" s="45" t="s">
        <v>10</v>
      </c>
      <c r="F2" s="45" t="s">
        <v>9</v>
      </c>
      <c r="G2" s="45" t="s">
        <v>10</v>
      </c>
      <c r="H2" s="45" t="s">
        <v>9</v>
      </c>
      <c r="I2" s="45" t="s">
        <v>10</v>
      </c>
      <c r="J2" s="45" t="s">
        <v>9</v>
      </c>
      <c r="K2" s="45" t="s">
        <v>10</v>
      </c>
      <c r="L2" s="45" t="s">
        <v>9</v>
      </c>
      <c r="M2" s="45" t="s">
        <v>10</v>
      </c>
      <c r="N2" s="45" t="s">
        <v>9</v>
      </c>
      <c r="O2" s="45" t="s">
        <v>10</v>
      </c>
      <c r="P2" s="45" t="s">
        <v>9</v>
      </c>
      <c r="Q2" s="45" t="s">
        <v>10</v>
      </c>
      <c r="R2" s="45" t="s">
        <v>9</v>
      </c>
      <c r="S2" s="45" t="s">
        <v>10</v>
      </c>
      <c r="T2" s="45" t="s">
        <v>39</v>
      </c>
      <c r="U2" s="45" t="s">
        <v>40</v>
      </c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ht="15">
      <c r="A3" s="46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ht="12.75">
      <c r="A4" s="43" t="s">
        <v>26</v>
      </c>
      <c r="B4" s="43" t="s">
        <v>157</v>
      </c>
      <c r="C4" s="43"/>
      <c r="D4" s="45">
        <f aca="true" t="shared" si="0" ref="D4:M4">D5+D12+D38+D54</f>
        <v>7471</v>
      </c>
      <c r="E4" s="45">
        <f t="shared" si="0"/>
        <v>6773</v>
      </c>
      <c r="F4" s="25">
        <f>F5+F12+F38+F54</f>
        <v>46645</v>
      </c>
      <c r="G4" s="25">
        <f>G5+G12+G38+G54</f>
        <v>57636</v>
      </c>
      <c r="H4" s="45">
        <f t="shared" si="0"/>
        <v>0</v>
      </c>
      <c r="I4" s="45">
        <f t="shared" si="0"/>
        <v>3065</v>
      </c>
      <c r="J4" s="25">
        <f>J5+J12+J38+J54</f>
        <v>12004796</v>
      </c>
      <c r="K4" s="25">
        <f>K5+K12+K38+K54</f>
        <v>11630041</v>
      </c>
      <c r="L4" s="45">
        <f t="shared" si="0"/>
        <v>500</v>
      </c>
      <c r="M4" s="45">
        <f t="shared" si="0"/>
        <v>237</v>
      </c>
      <c r="N4" s="45">
        <f aca="true" t="shared" si="1" ref="N4:S4">N5+N12+N38+N54</f>
        <v>97932</v>
      </c>
      <c r="O4" s="25">
        <f>O5+O12+O38+O54</f>
        <v>294712</v>
      </c>
      <c r="P4" s="45">
        <f t="shared" si="1"/>
        <v>1208</v>
      </c>
      <c r="Q4" s="45">
        <f t="shared" si="1"/>
        <v>929</v>
      </c>
      <c r="R4" s="25">
        <f t="shared" si="1"/>
        <v>0</v>
      </c>
      <c r="S4" s="25">
        <f t="shared" si="1"/>
        <v>208</v>
      </c>
      <c r="T4" s="47">
        <f>+D4+F4+H4+J4+L4+N4+P4+R4</f>
        <v>12158552</v>
      </c>
      <c r="U4" s="47">
        <f>+E4+G4+I4+K4+M4+O4+Q4+S4</f>
        <v>11993601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1" ht="12.75">
      <c r="A5" s="48"/>
      <c r="B5" s="48" t="s">
        <v>3</v>
      </c>
      <c r="C5" s="48" t="s">
        <v>27</v>
      </c>
      <c r="D5" s="49">
        <v>0</v>
      </c>
      <c r="E5" s="49">
        <v>0</v>
      </c>
      <c r="F5" s="32">
        <v>0</v>
      </c>
      <c r="G5" s="32">
        <v>0</v>
      </c>
      <c r="H5" s="49">
        <v>0</v>
      </c>
      <c r="I5" s="49">
        <v>0</v>
      </c>
      <c r="J5" s="32">
        <v>72325</v>
      </c>
      <c r="K5" s="32">
        <f>+K7</f>
        <v>72135</v>
      </c>
      <c r="L5" s="49">
        <v>0</v>
      </c>
      <c r="M5" s="49">
        <v>0</v>
      </c>
      <c r="N5" s="49">
        <v>0</v>
      </c>
      <c r="O5" s="32">
        <v>0</v>
      </c>
      <c r="P5" s="49">
        <v>0</v>
      </c>
      <c r="Q5" s="49">
        <v>0</v>
      </c>
      <c r="R5" s="32">
        <v>0</v>
      </c>
      <c r="S5" s="32">
        <v>0</v>
      </c>
      <c r="T5" s="47">
        <f aca="true" t="shared" si="2" ref="T5:T15">+D5+F5+H5+J5+L5+N5+P5+R5</f>
        <v>72325</v>
      </c>
      <c r="U5" s="47">
        <f aca="true" t="shared" si="3" ref="U5:U15">+E5+G5+I5+K5+M5+O5+Q5+S5</f>
        <v>72135</v>
      </c>
    </row>
    <row r="6" spans="1:21" ht="12.75">
      <c r="A6" s="29"/>
      <c r="B6" s="29"/>
      <c r="C6" s="29" t="s">
        <v>41</v>
      </c>
      <c r="D6" s="52"/>
      <c r="E6" s="52"/>
      <c r="F6" s="33"/>
      <c r="G6" s="33"/>
      <c r="H6" s="52"/>
      <c r="I6" s="52"/>
      <c r="J6" s="33"/>
      <c r="K6" s="33"/>
      <c r="L6" s="52"/>
      <c r="M6" s="52"/>
      <c r="N6" s="52"/>
      <c r="O6" s="33"/>
      <c r="P6" s="52"/>
      <c r="Q6" s="52"/>
      <c r="R6" s="33"/>
      <c r="S6" s="33"/>
      <c r="T6" s="47">
        <f t="shared" si="2"/>
        <v>0</v>
      </c>
      <c r="U6" s="47">
        <f t="shared" si="3"/>
        <v>0</v>
      </c>
    </row>
    <row r="7" spans="1:21" ht="12.75">
      <c r="A7" s="29"/>
      <c r="B7" s="29"/>
      <c r="C7" s="29" t="s">
        <v>42</v>
      </c>
      <c r="D7" s="52">
        <v>0</v>
      </c>
      <c r="E7" s="52">
        <v>0</v>
      </c>
      <c r="F7" s="33">
        <v>0</v>
      </c>
      <c r="G7" s="33">
        <v>0</v>
      </c>
      <c r="H7" s="52">
        <v>0</v>
      </c>
      <c r="I7" s="52">
        <v>0</v>
      </c>
      <c r="J7" s="33">
        <v>72325</v>
      </c>
      <c r="K7" s="33">
        <v>72135</v>
      </c>
      <c r="L7" s="52">
        <v>0</v>
      </c>
      <c r="M7" s="52">
        <v>0</v>
      </c>
      <c r="N7" s="52">
        <v>0</v>
      </c>
      <c r="O7" s="33">
        <v>0</v>
      </c>
      <c r="P7" s="52">
        <v>0</v>
      </c>
      <c r="Q7" s="52">
        <v>0</v>
      </c>
      <c r="R7" s="33">
        <v>0</v>
      </c>
      <c r="S7" s="33">
        <v>0</v>
      </c>
      <c r="T7" s="47">
        <f t="shared" si="2"/>
        <v>72325</v>
      </c>
      <c r="U7" s="47">
        <f t="shared" si="3"/>
        <v>72135</v>
      </c>
    </row>
    <row r="8" spans="1:21" ht="12.75">
      <c r="A8" s="29"/>
      <c r="B8" s="29"/>
      <c r="C8" s="29" t="s">
        <v>41</v>
      </c>
      <c r="D8" s="52"/>
      <c r="E8" s="52"/>
      <c r="F8" s="33"/>
      <c r="G8" s="33"/>
      <c r="H8" s="52"/>
      <c r="I8" s="52"/>
      <c r="J8" s="33"/>
      <c r="K8" s="33"/>
      <c r="L8" s="52"/>
      <c r="M8" s="52"/>
      <c r="N8" s="52"/>
      <c r="O8" s="33"/>
      <c r="P8" s="52"/>
      <c r="Q8" s="52"/>
      <c r="R8" s="33"/>
      <c r="S8" s="33"/>
      <c r="T8" s="47">
        <f t="shared" si="2"/>
        <v>0</v>
      </c>
      <c r="U8" s="47">
        <f t="shared" si="3"/>
        <v>0</v>
      </c>
    </row>
    <row r="9" spans="1:21" ht="12.75">
      <c r="A9" s="29"/>
      <c r="B9" s="29"/>
      <c r="C9" s="29" t="s">
        <v>43</v>
      </c>
      <c r="D9" s="52"/>
      <c r="E9" s="52"/>
      <c r="F9" s="33"/>
      <c r="G9" s="33"/>
      <c r="H9" s="52"/>
      <c r="I9" s="52"/>
      <c r="J9" s="33"/>
      <c r="K9" s="33"/>
      <c r="L9" s="52"/>
      <c r="M9" s="52"/>
      <c r="N9" s="52"/>
      <c r="O9" s="33"/>
      <c r="P9" s="52"/>
      <c r="Q9" s="52"/>
      <c r="R9" s="33"/>
      <c r="S9" s="33"/>
      <c r="T9" s="47">
        <f t="shared" si="2"/>
        <v>0</v>
      </c>
      <c r="U9" s="47">
        <f t="shared" si="3"/>
        <v>0</v>
      </c>
    </row>
    <row r="10" spans="1:21" ht="12.75">
      <c r="A10" s="29"/>
      <c r="B10" s="29"/>
      <c r="C10" s="29" t="s">
        <v>44</v>
      </c>
      <c r="D10" s="52">
        <v>0</v>
      </c>
      <c r="E10" s="52">
        <v>0</v>
      </c>
      <c r="F10" s="33">
        <v>0</v>
      </c>
      <c r="G10" s="33">
        <v>0</v>
      </c>
      <c r="H10" s="52">
        <v>0</v>
      </c>
      <c r="I10" s="52">
        <v>0</v>
      </c>
      <c r="J10" s="33">
        <v>72325</v>
      </c>
      <c r="K10" s="33">
        <v>72135</v>
      </c>
      <c r="L10" s="52">
        <v>0</v>
      </c>
      <c r="M10" s="52">
        <v>0</v>
      </c>
      <c r="N10" s="52">
        <v>0</v>
      </c>
      <c r="O10" s="33">
        <v>0</v>
      </c>
      <c r="P10" s="52">
        <v>0</v>
      </c>
      <c r="Q10" s="52">
        <v>0</v>
      </c>
      <c r="R10" s="33">
        <v>0</v>
      </c>
      <c r="S10" s="33">
        <v>0</v>
      </c>
      <c r="T10" s="47">
        <f t="shared" si="2"/>
        <v>72325</v>
      </c>
      <c r="U10" s="47">
        <f t="shared" si="3"/>
        <v>72135</v>
      </c>
    </row>
    <row r="11" spans="1:21" ht="12.75">
      <c r="A11" s="29"/>
      <c r="B11" s="29"/>
      <c r="C11" s="29" t="s">
        <v>128</v>
      </c>
      <c r="D11" s="52"/>
      <c r="E11" s="52"/>
      <c r="F11" s="33"/>
      <c r="G11" s="33"/>
      <c r="H11" s="52"/>
      <c r="I11" s="52"/>
      <c r="J11" s="33"/>
      <c r="K11" s="33"/>
      <c r="L11" s="52"/>
      <c r="M11" s="52"/>
      <c r="N11" s="52"/>
      <c r="O11" s="33"/>
      <c r="P11" s="52"/>
      <c r="Q11" s="52"/>
      <c r="R11" s="33"/>
      <c r="S11" s="33"/>
      <c r="T11" s="47">
        <f t="shared" si="2"/>
        <v>0</v>
      </c>
      <c r="U11" s="47">
        <f t="shared" si="3"/>
        <v>0</v>
      </c>
    </row>
    <row r="12" spans="1:24" ht="12.75">
      <c r="A12" s="48"/>
      <c r="B12" s="48" t="s">
        <v>0</v>
      </c>
      <c r="C12" s="48" t="s">
        <v>28</v>
      </c>
      <c r="D12" s="49">
        <f aca="true" t="shared" si="4" ref="D12:M12">+D13+D22+D29+D36+D37</f>
        <v>7471</v>
      </c>
      <c r="E12" s="49">
        <f t="shared" si="4"/>
        <v>6773</v>
      </c>
      <c r="F12" s="32">
        <f>+F13+F22+F29+F36+F37</f>
        <v>46645</v>
      </c>
      <c r="G12" s="32">
        <f>+G13+G22+G29+G36+G37</f>
        <v>57636</v>
      </c>
      <c r="H12" s="49">
        <f t="shared" si="4"/>
        <v>0</v>
      </c>
      <c r="I12" s="49">
        <f t="shared" si="4"/>
        <v>3065</v>
      </c>
      <c r="J12" s="32">
        <f>+J13+J22+J29+J36+J37</f>
        <v>9888749</v>
      </c>
      <c r="K12" s="32">
        <f>+K13+K22+K29+K36+K37</f>
        <v>9573435</v>
      </c>
      <c r="L12" s="49">
        <f t="shared" si="4"/>
        <v>500</v>
      </c>
      <c r="M12" s="49">
        <f t="shared" si="4"/>
        <v>237</v>
      </c>
      <c r="N12" s="49">
        <f aca="true" t="shared" si="5" ref="N12:S12">+N13+N22+N29+N36+N37</f>
        <v>97932</v>
      </c>
      <c r="O12" s="32">
        <f>+O13+O22+O29+O36+O37</f>
        <v>294712</v>
      </c>
      <c r="P12" s="49">
        <f t="shared" si="5"/>
        <v>1208</v>
      </c>
      <c r="Q12" s="49">
        <f t="shared" si="5"/>
        <v>929</v>
      </c>
      <c r="R12" s="32">
        <f t="shared" si="5"/>
        <v>0</v>
      </c>
      <c r="S12" s="32">
        <f t="shared" si="5"/>
        <v>208</v>
      </c>
      <c r="T12" s="47">
        <f t="shared" si="2"/>
        <v>10042505</v>
      </c>
      <c r="U12" s="47">
        <f t="shared" si="3"/>
        <v>9936995</v>
      </c>
      <c r="X12" s="23"/>
    </row>
    <row r="13" spans="1:21" ht="12.75">
      <c r="A13" s="29"/>
      <c r="B13" s="29"/>
      <c r="C13" s="57" t="s">
        <v>45</v>
      </c>
      <c r="D13" s="52">
        <v>5610</v>
      </c>
      <c r="E13" s="52">
        <f>+E15</f>
        <v>5485</v>
      </c>
      <c r="F13" s="33"/>
      <c r="G13" s="56">
        <f>+G15</f>
        <v>25540</v>
      </c>
      <c r="H13" s="52"/>
      <c r="I13" s="52"/>
      <c r="J13" s="33">
        <f>+J15+J21</f>
        <v>8119278</v>
      </c>
      <c r="K13" s="33">
        <f>+K15+K21</f>
        <v>8218496</v>
      </c>
      <c r="L13" s="52"/>
      <c r="M13" s="52"/>
      <c r="N13" s="52"/>
      <c r="O13" s="33"/>
      <c r="P13" s="52"/>
      <c r="Q13" s="52"/>
      <c r="R13" s="33"/>
      <c r="S13" s="33"/>
      <c r="T13" s="47">
        <f t="shared" si="2"/>
        <v>8124888</v>
      </c>
      <c r="U13" s="47">
        <f t="shared" si="3"/>
        <v>8249521</v>
      </c>
    </row>
    <row r="14" spans="1:21" ht="12.75">
      <c r="A14" s="29"/>
      <c r="B14" s="29"/>
      <c r="C14" s="29" t="s">
        <v>41</v>
      </c>
      <c r="D14" s="52"/>
      <c r="E14" s="52"/>
      <c r="F14" s="33"/>
      <c r="G14" s="33"/>
      <c r="H14" s="52"/>
      <c r="I14" s="52"/>
      <c r="J14" s="33"/>
      <c r="K14" s="33"/>
      <c r="L14" s="52"/>
      <c r="M14" s="52"/>
      <c r="N14" s="52"/>
      <c r="O14" s="33"/>
      <c r="P14" s="52"/>
      <c r="Q14" s="52"/>
      <c r="R14" s="33"/>
      <c r="S14" s="33"/>
      <c r="T14" s="47"/>
      <c r="U14" s="47"/>
    </row>
    <row r="15" spans="1:21" ht="12.75">
      <c r="A15" s="29"/>
      <c r="B15" s="29"/>
      <c r="C15" s="29" t="s">
        <v>42</v>
      </c>
      <c r="D15" s="52">
        <v>5610</v>
      </c>
      <c r="E15" s="52">
        <f>+E20</f>
        <v>5485</v>
      </c>
      <c r="F15" s="33"/>
      <c r="G15" s="33">
        <f>+G20</f>
        <v>25540</v>
      </c>
      <c r="H15" s="52"/>
      <c r="I15" s="52"/>
      <c r="J15" s="33">
        <f>+J17+J20</f>
        <v>6316915</v>
      </c>
      <c r="K15" s="33">
        <f>+K17+K20</f>
        <v>6416133</v>
      </c>
      <c r="L15" s="52"/>
      <c r="M15" s="52"/>
      <c r="N15" s="52"/>
      <c r="O15" s="33"/>
      <c r="P15" s="52"/>
      <c r="Q15" s="52"/>
      <c r="R15" s="33"/>
      <c r="S15" s="33"/>
      <c r="T15" s="47">
        <f t="shared" si="2"/>
        <v>6322525</v>
      </c>
      <c r="U15" s="47">
        <f t="shared" si="3"/>
        <v>6447158</v>
      </c>
    </row>
    <row r="16" spans="1:21" ht="12.75">
      <c r="A16" s="29"/>
      <c r="B16" s="29"/>
      <c r="C16" s="29" t="s">
        <v>41</v>
      </c>
      <c r="D16" s="52"/>
      <c r="E16" s="52"/>
      <c r="F16" s="33"/>
      <c r="G16" s="33"/>
      <c r="H16" s="52"/>
      <c r="I16" s="52"/>
      <c r="J16" s="33"/>
      <c r="K16" s="33"/>
      <c r="L16" s="52"/>
      <c r="M16" s="52"/>
      <c r="N16" s="52"/>
      <c r="O16" s="33"/>
      <c r="P16" s="52"/>
      <c r="Q16" s="52"/>
      <c r="R16" s="33"/>
      <c r="S16" s="33"/>
      <c r="T16" s="47">
        <f aca="true" t="shared" si="6" ref="T16:T43">+D16+F16+H16+J16+L16+N16+P16+R16</f>
        <v>0</v>
      </c>
      <c r="U16" s="47">
        <f aca="true" t="shared" si="7" ref="U16:U43">+E16+G16+I16+K16+M16+O16+Q16+S16</f>
        <v>0</v>
      </c>
    </row>
    <row r="17" spans="1:21" ht="12.75">
      <c r="A17" s="29"/>
      <c r="B17" s="29"/>
      <c r="C17" s="29" t="s">
        <v>43</v>
      </c>
      <c r="D17" s="52"/>
      <c r="E17" s="52"/>
      <c r="F17" s="33"/>
      <c r="G17" s="33"/>
      <c r="H17" s="52"/>
      <c r="I17" s="52"/>
      <c r="J17" s="33">
        <v>3206323</v>
      </c>
      <c r="K17" s="33">
        <v>3206323</v>
      </c>
      <c r="L17" s="52"/>
      <c r="M17" s="52"/>
      <c r="N17" s="52"/>
      <c r="O17" s="33"/>
      <c r="P17" s="52"/>
      <c r="Q17" s="52"/>
      <c r="R17" s="33"/>
      <c r="S17" s="33"/>
      <c r="T17" s="47">
        <f t="shared" si="6"/>
        <v>3206323</v>
      </c>
      <c r="U17" s="47">
        <f t="shared" si="7"/>
        <v>3206323</v>
      </c>
    </row>
    <row r="18" spans="1:21" ht="12.75">
      <c r="A18" s="29"/>
      <c r="B18" s="29"/>
      <c r="C18" s="29" t="s">
        <v>130</v>
      </c>
      <c r="D18" s="52"/>
      <c r="E18" s="52"/>
      <c r="F18" s="33"/>
      <c r="G18" s="33"/>
      <c r="H18" s="52"/>
      <c r="I18" s="52"/>
      <c r="J18" s="33">
        <v>492367</v>
      </c>
      <c r="K18" s="33">
        <v>492367</v>
      </c>
      <c r="L18" s="52"/>
      <c r="M18" s="52"/>
      <c r="N18" s="52"/>
      <c r="O18" s="33"/>
      <c r="P18" s="52"/>
      <c r="Q18" s="52"/>
      <c r="R18" s="33"/>
      <c r="S18" s="33"/>
      <c r="T18" s="47">
        <f t="shared" si="6"/>
        <v>492367</v>
      </c>
      <c r="U18" s="47">
        <f t="shared" si="7"/>
        <v>492367</v>
      </c>
    </row>
    <row r="19" spans="1:21" ht="12.75">
      <c r="A19" s="29"/>
      <c r="B19" s="29"/>
      <c r="C19" s="29" t="s">
        <v>129</v>
      </c>
      <c r="D19" s="52"/>
      <c r="E19" s="52"/>
      <c r="F19" s="33"/>
      <c r="G19" s="33"/>
      <c r="H19" s="52"/>
      <c r="I19" s="52"/>
      <c r="J19" s="33">
        <v>2506025</v>
      </c>
      <c r="K19" s="33">
        <v>2506025</v>
      </c>
      <c r="L19" s="52"/>
      <c r="M19" s="52"/>
      <c r="N19" s="52"/>
      <c r="O19" s="33"/>
      <c r="P19" s="52"/>
      <c r="Q19" s="52"/>
      <c r="R19" s="33"/>
      <c r="S19" s="33"/>
      <c r="T19" s="47">
        <f t="shared" si="6"/>
        <v>2506025</v>
      </c>
      <c r="U19" s="47">
        <f t="shared" si="7"/>
        <v>2506025</v>
      </c>
    </row>
    <row r="20" spans="1:21" ht="12.75">
      <c r="A20" s="29"/>
      <c r="B20" s="29"/>
      <c r="C20" s="29" t="s">
        <v>44</v>
      </c>
      <c r="D20" s="52">
        <v>5610</v>
      </c>
      <c r="E20" s="52">
        <v>5485</v>
      </c>
      <c r="F20" s="33"/>
      <c r="G20" s="33">
        <v>25540</v>
      </c>
      <c r="H20" s="52"/>
      <c r="I20" s="52"/>
      <c r="J20" s="33">
        <f>2390995+719597</f>
        <v>3110592</v>
      </c>
      <c r="K20" s="33">
        <f>2390995+719597+99218</f>
        <v>3209810</v>
      </c>
      <c r="L20" s="52"/>
      <c r="M20" s="52"/>
      <c r="N20" s="52"/>
      <c r="O20" s="33"/>
      <c r="P20" s="52"/>
      <c r="Q20" s="52"/>
      <c r="R20" s="33"/>
      <c r="S20" s="33"/>
      <c r="T20" s="47">
        <f t="shared" si="6"/>
        <v>3116202</v>
      </c>
      <c r="U20" s="47">
        <f t="shared" si="7"/>
        <v>3240835</v>
      </c>
    </row>
    <row r="21" spans="1:21" ht="12.75">
      <c r="A21" s="29"/>
      <c r="B21" s="29"/>
      <c r="C21" s="29" t="s">
        <v>128</v>
      </c>
      <c r="D21" s="52"/>
      <c r="E21" s="52"/>
      <c r="F21" s="33"/>
      <c r="G21" s="33"/>
      <c r="H21" s="52"/>
      <c r="I21" s="52"/>
      <c r="J21" s="33">
        <v>1802363</v>
      </c>
      <c r="K21" s="33">
        <v>1802363</v>
      </c>
      <c r="L21" s="52"/>
      <c r="M21" s="52"/>
      <c r="N21" s="52"/>
      <c r="O21" s="33"/>
      <c r="P21" s="52"/>
      <c r="Q21" s="52"/>
      <c r="R21" s="33"/>
      <c r="S21" s="33"/>
      <c r="T21" s="47">
        <f t="shared" si="6"/>
        <v>1802363</v>
      </c>
      <c r="U21" s="47">
        <f t="shared" si="7"/>
        <v>1802363</v>
      </c>
    </row>
    <row r="22" spans="1:21" ht="12.75">
      <c r="A22" s="29"/>
      <c r="B22" s="29"/>
      <c r="C22" s="57" t="s">
        <v>152</v>
      </c>
      <c r="D22" s="52">
        <v>1861</v>
      </c>
      <c r="E22" s="52">
        <f>+E24</f>
        <v>1288</v>
      </c>
      <c r="F22" s="33">
        <v>31952</v>
      </c>
      <c r="G22" s="56">
        <f>+G24</f>
        <v>31428</v>
      </c>
      <c r="H22" s="52"/>
      <c r="I22" s="52">
        <f>+I24</f>
        <v>3065</v>
      </c>
      <c r="J22" s="33">
        <v>743618</v>
      </c>
      <c r="K22" s="33">
        <f>+K24</f>
        <v>615684</v>
      </c>
      <c r="L22" s="52">
        <v>500</v>
      </c>
      <c r="M22" s="52">
        <v>237</v>
      </c>
      <c r="N22" s="52">
        <v>87476</v>
      </c>
      <c r="O22" s="33">
        <f>+O24</f>
        <v>294712</v>
      </c>
      <c r="P22" s="52">
        <v>1208</v>
      </c>
      <c r="Q22" s="52">
        <v>929</v>
      </c>
      <c r="R22" s="33">
        <v>0</v>
      </c>
      <c r="S22" s="33">
        <v>0</v>
      </c>
      <c r="T22" s="47">
        <f t="shared" si="6"/>
        <v>866615</v>
      </c>
      <c r="U22" s="47">
        <f t="shared" si="7"/>
        <v>947343</v>
      </c>
    </row>
    <row r="23" spans="1:21" ht="12.75">
      <c r="A23" s="29"/>
      <c r="B23" s="29"/>
      <c r="C23" s="29" t="s">
        <v>46</v>
      </c>
      <c r="D23" s="52"/>
      <c r="E23" s="52"/>
      <c r="F23" s="33"/>
      <c r="G23" s="33"/>
      <c r="H23" s="52"/>
      <c r="I23" s="52"/>
      <c r="J23" s="33"/>
      <c r="K23" s="33"/>
      <c r="L23" s="52"/>
      <c r="M23" s="52"/>
      <c r="N23" s="52"/>
      <c r="O23" s="33"/>
      <c r="P23" s="52"/>
      <c r="Q23" s="52"/>
      <c r="R23" s="33"/>
      <c r="S23" s="33"/>
      <c r="T23" s="47">
        <f t="shared" si="6"/>
        <v>0</v>
      </c>
      <c r="U23" s="47">
        <f t="shared" si="7"/>
        <v>0</v>
      </c>
    </row>
    <row r="24" spans="1:21" ht="12.75">
      <c r="A24" s="29"/>
      <c r="B24" s="29"/>
      <c r="C24" s="29" t="s">
        <v>42</v>
      </c>
      <c r="D24" s="52">
        <v>1861</v>
      </c>
      <c r="E24" s="52">
        <f>+E27</f>
        <v>1288</v>
      </c>
      <c r="F24" s="33">
        <v>31952</v>
      </c>
      <c r="G24" s="33">
        <f>+G27</f>
        <v>31428</v>
      </c>
      <c r="H24" s="52"/>
      <c r="I24" s="52">
        <f>+I27</f>
        <v>3065</v>
      </c>
      <c r="J24" s="33">
        <v>743618</v>
      </c>
      <c r="K24" s="33">
        <f>+K27</f>
        <v>615684</v>
      </c>
      <c r="L24" s="52">
        <v>500</v>
      </c>
      <c r="M24" s="52">
        <v>237</v>
      </c>
      <c r="N24" s="52">
        <v>87476</v>
      </c>
      <c r="O24" s="33">
        <f>+O27</f>
        <v>294712</v>
      </c>
      <c r="P24" s="52">
        <v>1208</v>
      </c>
      <c r="Q24" s="52">
        <v>929</v>
      </c>
      <c r="R24" s="33">
        <v>0</v>
      </c>
      <c r="S24" s="33">
        <v>0</v>
      </c>
      <c r="T24" s="47">
        <f t="shared" si="6"/>
        <v>866615</v>
      </c>
      <c r="U24" s="47">
        <f t="shared" si="7"/>
        <v>947343</v>
      </c>
    </row>
    <row r="25" spans="1:21" ht="12.75">
      <c r="A25" s="29"/>
      <c r="B25" s="29"/>
      <c r="C25" s="29" t="s">
        <v>41</v>
      </c>
      <c r="D25" s="52"/>
      <c r="E25" s="52"/>
      <c r="F25" s="33"/>
      <c r="G25" s="33"/>
      <c r="H25" s="52"/>
      <c r="I25" s="52"/>
      <c r="J25" s="33"/>
      <c r="K25" s="33"/>
      <c r="L25" s="52"/>
      <c r="M25" s="52"/>
      <c r="N25" s="52"/>
      <c r="O25" s="33"/>
      <c r="P25" s="52"/>
      <c r="Q25" s="52"/>
      <c r="R25" s="33"/>
      <c r="S25" s="33"/>
      <c r="T25" s="47">
        <f t="shared" si="6"/>
        <v>0</v>
      </c>
      <c r="U25" s="47">
        <f t="shared" si="7"/>
        <v>0</v>
      </c>
    </row>
    <row r="26" spans="1:21" ht="12.75">
      <c r="A26" s="29"/>
      <c r="B26" s="29"/>
      <c r="C26" s="29" t="s">
        <v>43</v>
      </c>
      <c r="D26" s="52"/>
      <c r="E26" s="52"/>
      <c r="F26" s="33"/>
      <c r="G26" s="33"/>
      <c r="H26" s="52"/>
      <c r="I26" s="52"/>
      <c r="J26" s="33"/>
      <c r="K26" s="33"/>
      <c r="L26" s="52"/>
      <c r="M26" s="52"/>
      <c r="N26" s="52"/>
      <c r="O26" s="33"/>
      <c r="P26" s="52"/>
      <c r="Q26" s="52"/>
      <c r="R26" s="33"/>
      <c r="S26" s="33"/>
      <c r="T26" s="47">
        <f t="shared" si="6"/>
        <v>0</v>
      </c>
      <c r="U26" s="47">
        <f t="shared" si="7"/>
        <v>0</v>
      </c>
    </row>
    <row r="27" spans="1:21" ht="12.75">
      <c r="A27" s="29"/>
      <c r="B27" s="29"/>
      <c r="C27" s="29" t="s">
        <v>44</v>
      </c>
      <c r="D27" s="52">
        <v>1861</v>
      </c>
      <c r="E27" s="52">
        <v>1288</v>
      </c>
      <c r="F27" s="33">
        <v>31952</v>
      </c>
      <c r="G27" s="33">
        <v>31428</v>
      </c>
      <c r="H27" s="52"/>
      <c r="I27" s="52">
        <v>3065</v>
      </c>
      <c r="J27" s="33">
        <v>743618</v>
      </c>
      <c r="K27" s="33">
        <v>615684</v>
      </c>
      <c r="L27" s="52">
        <v>500</v>
      </c>
      <c r="M27" s="52">
        <v>237</v>
      </c>
      <c r="N27" s="52">
        <v>87476</v>
      </c>
      <c r="O27" s="33">
        <v>294712</v>
      </c>
      <c r="P27" s="52">
        <v>1208</v>
      </c>
      <c r="Q27" s="52">
        <v>929</v>
      </c>
      <c r="R27" s="33">
        <v>0</v>
      </c>
      <c r="S27" s="33">
        <v>0</v>
      </c>
      <c r="T27" s="47">
        <f t="shared" si="6"/>
        <v>866615</v>
      </c>
      <c r="U27" s="47">
        <f t="shared" si="7"/>
        <v>947343</v>
      </c>
    </row>
    <row r="28" spans="1:21" ht="12.75">
      <c r="A28" s="29"/>
      <c r="B28" s="29"/>
      <c r="C28" s="29" t="s">
        <v>128</v>
      </c>
      <c r="D28" s="52"/>
      <c r="E28" s="52"/>
      <c r="F28" s="33"/>
      <c r="G28" s="33"/>
      <c r="H28" s="52"/>
      <c r="I28" s="52"/>
      <c r="J28" s="33"/>
      <c r="K28" s="33"/>
      <c r="L28" s="52"/>
      <c r="M28" s="52"/>
      <c r="N28" s="52"/>
      <c r="O28" s="33"/>
      <c r="P28" s="52"/>
      <c r="Q28" s="52"/>
      <c r="R28" s="33"/>
      <c r="S28" s="33"/>
      <c r="T28" s="47">
        <f t="shared" si="6"/>
        <v>0</v>
      </c>
      <c r="U28" s="47">
        <f t="shared" si="7"/>
        <v>0</v>
      </c>
    </row>
    <row r="29" spans="1:21" ht="12.75">
      <c r="A29" s="29"/>
      <c r="B29" s="29"/>
      <c r="C29" s="57" t="s">
        <v>153</v>
      </c>
      <c r="D29" s="52"/>
      <c r="E29" s="52"/>
      <c r="F29" s="33"/>
      <c r="G29" s="33"/>
      <c r="H29" s="52"/>
      <c r="I29" s="52"/>
      <c r="J29" s="33"/>
      <c r="K29" s="33"/>
      <c r="L29" s="52"/>
      <c r="M29" s="52"/>
      <c r="N29" s="52"/>
      <c r="O29" s="33"/>
      <c r="P29" s="52"/>
      <c r="Q29" s="52"/>
      <c r="R29" s="33"/>
      <c r="S29" s="33"/>
      <c r="T29" s="47">
        <f t="shared" si="6"/>
        <v>0</v>
      </c>
      <c r="U29" s="47">
        <f t="shared" si="7"/>
        <v>0</v>
      </c>
    </row>
    <row r="30" spans="1:21" ht="12.75">
      <c r="A30" s="29"/>
      <c r="B30" s="29"/>
      <c r="C30" s="29" t="s">
        <v>46</v>
      </c>
      <c r="D30" s="52"/>
      <c r="E30" s="52"/>
      <c r="F30" s="33"/>
      <c r="G30" s="33"/>
      <c r="H30" s="52"/>
      <c r="I30" s="52"/>
      <c r="J30" s="33"/>
      <c r="K30" s="33"/>
      <c r="L30" s="52"/>
      <c r="M30" s="52"/>
      <c r="N30" s="52"/>
      <c r="O30" s="33"/>
      <c r="P30" s="52"/>
      <c r="Q30" s="52"/>
      <c r="R30" s="33"/>
      <c r="S30" s="33"/>
      <c r="T30" s="47">
        <f t="shared" si="6"/>
        <v>0</v>
      </c>
      <c r="U30" s="47">
        <f t="shared" si="7"/>
        <v>0</v>
      </c>
    </row>
    <row r="31" spans="1:21" ht="12.75">
      <c r="A31" s="29"/>
      <c r="B31" s="29"/>
      <c r="C31" s="29" t="s">
        <v>42</v>
      </c>
      <c r="D31" s="52"/>
      <c r="E31" s="52"/>
      <c r="F31" s="33"/>
      <c r="G31" s="33"/>
      <c r="H31" s="52"/>
      <c r="I31" s="52"/>
      <c r="J31" s="33"/>
      <c r="K31" s="33"/>
      <c r="L31" s="52"/>
      <c r="M31" s="52"/>
      <c r="N31" s="52"/>
      <c r="O31" s="33"/>
      <c r="P31" s="52"/>
      <c r="Q31" s="52"/>
      <c r="R31" s="33"/>
      <c r="S31" s="33"/>
      <c r="T31" s="47">
        <f t="shared" si="6"/>
        <v>0</v>
      </c>
      <c r="U31" s="47">
        <f t="shared" si="7"/>
        <v>0</v>
      </c>
    </row>
    <row r="32" spans="1:21" ht="12.75">
      <c r="A32" s="29"/>
      <c r="B32" s="29"/>
      <c r="C32" s="29" t="s">
        <v>41</v>
      </c>
      <c r="D32" s="52"/>
      <c r="E32" s="52"/>
      <c r="F32" s="33"/>
      <c r="G32" s="33"/>
      <c r="H32" s="52"/>
      <c r="I32" s="52"/>
      <c r="J32" s="33"/>
      <c r="K32" s="33"/>
      <c r="L32" s="52"/>
      <c r="M32" s="52"/>
      <c r="N32" s="52"/>
      <c r="O32" s="33"/>
      <c r="P32" s="52"/>
      <c r="Q32" s="52"/>
      <c r="R32" s="33"/>
      <c r="S32" s="33"/>
      <c r="T32" s="47">
        <f t="shared" si="6"/>
        <v>0</v>
      </c>
      <c r="U32" s="47">
        <f t="shared" si="7"/>
        <v>0</v>
      </c>
    </row>
    <row r="33" spans="1:21" ht="12.75">
      <c r="A33" s="29"/>
      <c r="B33" s="29"/>
      <c r="C33" s="29" t="s">
        <v>43</v>
      </c>
      <c r="D33" s="52"/>
      <c r="E33" s="52"/>
      <c r="F33" s="33"/>
      <c r="G33" s="33"/>
      <c r="H33" s="52"/>
      <c r="I33" s="52"/>
      <c r="J33" s="33"/>
      <c r="K33" s="33"/>
      <c r="L33" s="52"/>
      <c r="M33" s="52"/>
      <c r="N33" s="52"/>
      <c r="O33" s="33"/>
      <c r="P33" s="52"/>
      <c r="Q33" s="52"/>
      <c r="R33" s="33"/>
      <c r="S33" s="33"/>
      <c r="T33" s="47">
        <f t="shared" si="6"/>
        <v>0</v>
      </c>
      <c r="U33" s="47">
        <f t="shared" si="7"/>
        <v>0</v>
      </c>
    </row>
    <row r="34" spans="1:21" ht="12.75">
      <c r="A34" s="29"/>
      <c r="B34" s="29"/>
      <c r="C34" s="29" t="s">
        <v>44</v>
      </c>
      <c r="D34" s="52"/>
      <c r="E34" s="52"/>
      <c r="F34" s="33"/>
      <c r="G34" s="33"/>
      <c r="H34" s="52"/>
      <c r="I34" s="52"/>
      <c r="J34" s="33"/>
      <c r="K34" s="33"/>
      <c r="L34" s="52"/>
      <c r="M34" s="52"/>
      <c r="N34" s="52"/>
      <c r="O34" s="33"/>
      <c r="P34" s="52"/>
      <c r="Q34" s="52"/>
      <c r="R34" s="33"/>
      <c r="S34" s="33"/>
      <c r="T34" s="47">
        <f t="shared" si="6"/>
        <v>0</v>
      </c>
      <c r="U34" s="47">
        <f t="shared" si="7"/>
        <v>0</v>
      </c>
    </row>
    <row r="35" spans="1:21" ht="12.75">
      <c r="A35" s="29"/>
      <c r="B35" s="29"/>
      <c r="C35" s="29" t="s">
        <v>128</v>
      </c>
      <c r="D35" s="52"/>
      <c r="E35" s="52"/>
      <c r="F35" s="33"/>
      <c r="G35" s="33"/>
      <c r="H35" s="52"/>
      <c r="I35" s="52"/>
      <c r="J35" s="33"/>
      <c r="K35" s="33"/>
      <c r="L35" s="52"/>
      <c r="M35" s="52"/>
      <c r="N35" s="52"/>
      <c r="O35" s="33"/>
      <c r="P35" s="52"/>
      <c r="Q35" s="52"/>
      <c r="R35" s="33"/>
      <c r="S35" s="33"/>
      <c r="T35" s="47">
        <f t="shared" si="6"/>
        <v>0</v>
      </c>
      <c r="U35" s="47">
        <f t="shared" si="7"/>
        <v>0</v>
      </c>
    </row>
    <row r="36" spans="1:21" ht="12.75">
      <c r="A36" s="29"/>
      <c r="B36" s="29"/>
      <c r="C36" s="57" t="s">
        <v>154</v>
      </c>
      <c r="D36" s="52"/>
      <c r="E36" s="52"/>
      <c r="F36" s="33">
        <v>14693</v>
      </c>
      <c r="G36" s="56">
        <v>668</v>
      </c>
      <c r="H36" s="52"/>
      <c r="I36" s="52"/>
      <c r="J36" s="33">
        <v>1025853</v>
      </c>
      <c r="K36" s="33">
        <v>739255</v>
      </c>
      <c r="L36" s="52"/>
      <c r="M36" s="52"/>
      <c r="N36" s="52">
        <v>10456</v>
      </c>
      <c r="O36" s="33">
        <v>0</v>
      </c>
      <c r="P36" s="52">
        <v>0</v>
      </c>
      <c r="Q36" s="52">
        <v>0</v>
      </c>
      <c r="R36" s="33">
        <v>0</v>
      </c>
      <c r="S36" s="33">
        <v>208</v>
      </c>
      <c r="T36" s="47">
        <f t="shared" si="6"/>
        <v>1051002</v>
      </c>
      <c r="U36" s="47">
        <f t="shared" si="7"/>
        <v>740131</v>
      </c>
    </row>
    <row r="37" spans="1:21" ht="12.75">
      <c r="A37" s="29"/>
      <c r="B37" s="29"/>
      <c r="C37" s="57" t="s">
        <v>155</v>
      </c>
      <c r="D37" s="52"/>
      <c r="E37" s="52"/>
      <c r="F37" s="33"/>
      <c r="G37" s="33"/>
      <c r="H37" s="52"/>
      <c r="I37" s="52"/>
      <c r="J37" s="33"/>
      <c r="K37" s="33"/>
      <c r="L37" s="52"/>
      <c r="M37" s="52"/>
      <c r="N37" s="52"/>
      <c r="O37" s="33"/>
      <c r="P37" s="52"/>
      <c r="Q37" s="52"/>
      <c r="R37" s="33"/>
      <c r="S37" s="33"/>
      <c r="T37" s="47">
        <f t="shared" si="6"/>
        <v>0</v>
      </c>
      <c r="U37" s="47">
        <f t="shared" si="7"/>
        <v>0</v>
      </c>
    </row>
    <row r="38" spans="1:21" ht="12.75">
      <c r="A38" s="48"/>
      <c r="B38" s="48" t="s">
        <v>4</v>
      </c>
      <c r="C38" s="48" t="s">
        <v>29</v>
      </c>
      <c r="D38" s="49">
        <f aca="true" t="shared" si="8" ref="D38:M38">D39+D46+D53</f>
        <v>0</v>
      </c>
      <c r="E38" s="49">
        <f t="shared" si="8"/>
        <v>0</v>
      </c>
      <c r="F38" s="32">
        <f>F39+F46+F53</f>
        <v>0</v>
      </c>
      <c r="G38" s="32">
        <f>G39+G46+G53</f>
        <v>0</v>
      </c>
      <c r="H38" s="49">
        <f t="shared" si="8"/>
        <v>0</v>
      </c>
      <c r="I38" s="49">
        <f t="shared" si="8"/>
        <v>0</v>
      </c>
      <c r="J38" s="32">
        <f>J39+J46+J53</f>
        <v>88227</v>
      </c>
      <c r="K38" s="32">
        <f>K39+K46+K53</f>
        <v>88297</v>
      </c>
      <c r="L38" s="49">
        <f t="shared" si="8"/>
        <v>0</v>
      </c>
      <c r="M38" s="49">
        <f t="shared" si="8"/>
        <v>0</v>
      </c>
      <c r="N38" s="49">
        <f aca="true" t="shared" si="9" ref="N38:S38">N39+N46+N53</f>
        <v>0</v>
      </c>
      <c r="O38" s="32">
        <f>O39+O46+O53</f>
        <v>0</v>
      </c>
      <c r="P38" s="49">
        <f t="shared" si="9"/>
        <v>0</v>
      </c>
      <c r="Q38" s="49">
        <f t="shared" si="9"/>
        <v>0</v>
      </c>
      <c r="R38" s="32">
        <f t="shared" si="9"/>
        <v>0</v>
      </c>
      <c r="S38" s="32">
        <f t="shared" si="9"/>
        <v>0</v>
      </c>
      <c r="T38" s="47">
        <f t="shared" si="6"/>
        <v>88227</v>
      </c>
      <c r="U38" s="47">
        <f t="shared" si="7"/>
        <v>88297</v>
      </c>
    </row>
    <row r="39" spans="1:21" ht="12.75">
      <c r="A39" s="29"/>
      <c r="B39" s="29"/>
      <c r="C39" s="29" t="s">
        <v>162</v>
      </c>
      <c r="D39" s="52"/>
      <c r="E39" s="52"/>
      <c r="F39" s="33"/>
      <c r="G39" s="33"/>
      <c r="H39" s="52"/>
      <c r="I39" s="52"/>
      <c r="J39" s="33">
        <v>88068</v>
      </c>
      <c r="K39" s="33">
        <f>+K42</f>
        <v>88138</v>
      </c>
      <c r="L39" s="52"/>
      <c r="M39" s="52"/>
      <c r="N39" s="52"/>
      <c r="O39" s="33"/>
      <c r="P39" s="52"/>
      <c r="Q39" s="52"/>
      <c r="R39" s="33"/>
      <c r="S39" s="33"/>
      <c r="T39" s="47">
        <f t="shared" si="6"/>
        <v>88068</v>
      </c>
      <c r="U39" s="47">
        <f t="shared" si="7"/>
        <v>88138</v>
      </c>
    </row>
    <row r="40" spans="1:21" ht="12.75">
      <c r="A40" s="29"/>
      <c r="B40" s="29"/>
      <c r="C40" s="29" t="s">
        <v>46</v>
      </c>
      <c r="D40" s="52"/>
      <c r="E40" s="52"/>
      <c r="F40" s="33"/>
      <c r="G40" s="33"/>
      <c r="H40" s="52"/>
      <c r="I40" s="52"/>
      <c r="J40" s="33"/>
      <c r="K40" s="33"/>
      <c r="L40" s="52"/>
      <c r="M40" s="52"/>
      <c r="N40" s="52"/>
      <c r="O40" s="33"/>
      <c r="P40" s="52"/>
      <c r="Q40" s="52"/>
      <c r="R40" s="33"/>
      <c r="S40" s="33"/>
      <c r="T40" s="47">
        <f t="shared" si="6"/>
        <v>0</v>
      </c>
      <c r="U40" s="47">
        <f t="shared" si="7"/>
        <v>0</v>
      </c>
    </row>
    <row r="41" spans="1:21" ht="12.75">
      <c r="A41" s="29"/>
      <c r="B41" s="29"/>
      <c r="C41" s="29" t="s">
        <v>42</v>
      </c>
      <c r="D41" s="52"/>
      <c r="E41" s="52"/>
      <c r="F41" s="33"/>
      <c r="G41" s="33"/>
      <c r="H41" s="52"/>
      <c r="I41" s="52"/>
      <c r="J41" s="33"/>
      <c r="K41" s="33"/>
      <c r="L41" s="52"/>
      <c r="M41" s="52"/>
      <c r="N41" s="52"/>
      <c r="O41" s="33"/>
      <c r="P41" s="52"/>
      <c r="Q41" s="52"/>
      <c r="R41" s="33"/>
      <c r="S41" s="33"/>
      <c r="T41" s="47">
        <f t="shared" si="6"/>
        <v>0</v>
      </c>
      <c r="U41" s="47">
        <f t="shared" si="7"/>
        <v>0</v>
      </c>
    </row>
    <row r="42" spans="1:21" ht="12.75">
      <c r="A42" s="29"/>
      <c r="B42" s="29"/>
      <c r="C42" s="29" t="s">
        <v>41</v>
      </c>
      <c r="D42" s="52"/>
      <c r="E42" s="52"/>
      <c r="F42" s="33"/>
      <c r="G42" s="33"/>
      <c r="H42" s="52"/>
      <c r="I42" s="52"/>
      <c r="J42" s="33">
        <v>88068</v>
      </c>
      <c r="K42" s="33">
        <f>+K44</f>
        <v>88138</v>
      </c>
      <c r="L42" s="52"/>
      <c r="M42" s="52"/>
      <c r="N42" s="52"/>
      <c r="O42" s="33"/>
      <c r="P42" s="52"/>
      <c r="Q42" s="52"/>
      <c r="R42" s="33"/>
      <c r="S42" s="33"/>
      <c r="T42" s="47">
        <f t="shared" si="6"/>
        <v>88068</v>
      </c>
      <c r="U42" s="47">
        <f t="shared" si="7"/>
        <v>88138</v>
      </c>
    </row>
    <row r="43" spans="1:21" ht="12.75">
      <c r="A43" s="29"/>
      <c r="B43" s="29"/>
      <c r="C43" s="29" t="s">
        <v>43</v>
      </c>
      <c r="D43" s="52"/>
      <c r="E43" s="52"/>
      <c r="F43" s="33"/>
      <c r="G43" s="33"/>
      <c r="H43" s="52"/>
      <c r="I43" s="52"/>
      <c r="J43" s="33"/>
      <c r="K43" s="33"/>
      <c r="L43" s="52"/>
      <c r="M43" s="52"/>
      <c r="N43" s="52"/>
      <c r="O43" s="33"/>
      <c r="P43" s="52"/>
      <c r="Q43" s="52"/>
      <c r="R43" s="33"/>
      <c r="S43" s="33"/>
      <c r="T43" s="47">
        <f t="shared" si="6"/>
        <v>0</v>
      </c>
      <c r="U43" s="47">
        <f t="shared" si="7"/>
        <v>0</v>
      </c>
    </row>
    <row r="44" spans="1:21" ht="12.75">
      <c r="A44" s="29"/>
      <c r="B44" s="29"/>
      <c r="C44" s="29" t="s">
        <v>44</v>
      </c>
      <c r="D44" s="52"/>
      <c r="E44" s="52"/>
      <c r="F44" s="33"/>
      <c r="G44" s="33"/>
      <c r="H44" s="52"/>
      <c r="I44" s="52"/>
      <c r="J44" s="33">
        <v>88068</v>
      </c>
      <c r="K44" s="33">
        <v>88138</v>
      </c>
      <c r="L44" s="52"/>
      <c r="M44" s="52"/>
      <c r="N44" s="52"/>
      <c r="O44" s="33"/>
      <c r="P44" s="52"/>
      <c r="Q44" s="52"/>
      <c r="R44" s="33"/>
      <c r="S44" s="33"/>
      <c r="T44" s="47">
        <f aca="true" t="shared" si="10" ref="T44:T82">+D44+F44+H44+J44+L44+N44+P44+R44</f>
        <v>88068</v>
      </c>
      <c r="U44" s="47">
        <f aca="true" t="shared" si="11" ref="U44:U82">+E44+G44+I44+K44+M44+O44+Q44+S44</f>
        <v>88138</v>
      </c>
    </row>
    <row r="45" spans="1:21" ht="12.75">
      <c r="A45" s="29"/>
      <c r="B45" s="29"/>
      <c r="C45" s="29" t="s">
        <v>128</v>
      </c>
      <c r="D45" s="52"/>
      <c r="E45" s="52"/>
      <c r="F45" s="33"/>
      <c r="G45" s="33"/>
      <c r="H45" s="52"/>
      <c r="I45" s="52"/>
      <c r="J45" s="33"/>
      <c r="K45" s="33"/>
      <c r="L45" s="52"/>
      <c r="M45" s="52"/>
      <c r="N45" s="52"/>
      <c r="O45" s="33"/>
      <c r="P45" s="52"/>
      <c r="Q45" s="52"/>
      <c r="R45" s="33"/>
      <c r="S45" s="33"/>
      <c r="T45" s="47">
        <f t="shared" si="10"/>
        <v>0</v>
      </c>
      <c r="U45" s="47">
        <f t="shared" si="11"/>
        <v>0</v>
      </c>
    </row>
    <row r="46" spans="1:21" ht="12.75">
      <c r="A46" s="29"/>
      <c r="B46" s="29"/>
      <c r="C46" s="29" t="s">
        <v>47</v>
      </c>
      <c r="D46" s="52"/>
      <c r="E46" s="52"/>
      <c r="F46" s="33"/>
      <c r="G46" s="33"/>
      <c r="H46" s="52"/>
      <c r="I46" s="52"/>
      <c r="J46" s="33">
        <v>159</v>
      </c>
      <c r="K46" s="33">
        <v>159</v>
      </c>
      <c r="L46" s="52"/>
      <c r="M46" s="52"/>
      <c r="N46" s="52"/>
      <c r="O46" s="33"/>
      <c r="P46" s="52"/>
      <c r="Q46" s="52"/>
      <c r="R46" s="33"/>
      <c r="S46" s="33"/>
      <c r="T46" s="47">
        <f t="shared" si="10"/>
        <v>159</v>
      </c>
      <c r="U46" s="47">
        <f t="shared" si="11"/>
        <v>159</v>
      </c>
    </row>
    <row r="47" spans="1:21" ht="12.75">
      <c r="A47" s="29"/>
      <c r="B47" s="29"/>
      <c r="C47" s="29" t="s">
        <v>46</v>
      </c>
      <c r="D47" s="52"/>
      <c r="E47" s="52"/>
      <c r="F47" s="33"/>
      <c r="G47" s="33"/>
      <c r="H47" s="52"/>
      <c r="I47" s="52"/>
      <c r="J47" s="33"/>
      <c r="K47" s="33"/>
      <c r="L47" s="52"/>
      <c r="M47" s="52"/>
      <c r="N47" s="52"/>
      <c r="O47" s="33"/>
      <c r="P47" s="52"/>
      <c r="Q47" s="52"/>
      <c r="R47" s="33"/>
      <c r="S47" s="33"/>
      <c r="T47" s="47">
        <f t="shared" si="10"/>
        <v>0</v>
      </c>
      <c r="U47" s="47">
        <f t="shared" si="11"/>
        <v>0</v>
      </c>
    </row>
    <row r="48" spans="1:21" ht="12.75">
      <c r="A48" s="29"/>
      <c r="B48" s="29"/>
      <c r="C48" s="29" t="s">
        <v>42</v>
      </c>
      <c r="D48" s="52"/>
      <c r="E48" s="52"/>
      <c r="F48" s="33"/>
      <c r="G48" s="33"/>
      <c r="H48" s="52"/>
      <c r="I48" s="52"/>
      <c r="J48" s="33">
        <v>159</v>
      </c>
      <c r="K48" s="33">
        <v>159</v>
      </c>
      <c r="L48" s="52"/>
      <c r="M48" s="52"/>
      <c r="N48" s="52"/>
      <c r="O48" s="33"/>
      <c r="P48" s="52"/>
      <c r="Q48" s="52"/>
      <c r="R48" s="33"/>
      <c r="S48" s="33"/>
      <c r="T48" s="47">
        <f t="shared" si="10"/>
        <v>159</v>
      </c>
      <c r="U48" s="47">
        <f t="shared" si="11"/>
        <v>159</v>
      </c>
    </row>
    <row r="49" spans="1:21" ht="12.75">
      <c r="A49" s="29"/>
      <c r="B49" s="29"/>
      <c r="C49" s="29" t="s">
        <v>46</v>
      </c>
      <c r="D49" s="52"/>
      <c r="E49" s="52"/>
      <c r="F49" s="33"/>
      <c r="G49" s="33"/>
      <c r="H49" s="52"/>
      <c r="I49" s="52"/>
      <c r="J49" s="33"/>
      <c r="K49" s="33"/>
      <c r="L49" s="52"/>
      <c r="M49" s="52"/>
      <c r="N49" s="52"/>
      <c r="O49" s="33"/>
      <c r="P49" s="52"/>
      <c r="Q49" s="52"/>
      <c r="R49" s="33"/>
      <c r="S49" s="33"/>
      <c r="T49" s="47">
        <f t="shared" si="10"/>
        <v>0</v>
      </c>
      <c r="U49" s="47">
        <f t="shared" si="11"/>
        <v>0</v>
      </c>
    </row>
    <row r="50" spans="1:21" ht="12.75">
      <c r="A50" s="29"/>
      <c r="B50" s="29"/>
      <c r="C50" s="29" t="s">
        <v>43</v>
      </c>
      <c r="D50" s="52"/>
      <c r="E50" s="52"/>
      <c r="F50" s="33"/>
      <c r="G50" s="33"/>
      <c r="H50" s="52"/>
      <c r="I50" s="52"/>
      <c r="J50" s="33"/>
      <c r="K50" s="33"/>
      <c r="L50" s="52"/>
      <c r="M50" s="52"/>
      <c r="N50" s="52"/>
      <c r="O50" s="33"/>
      <c r="P50" s="52"/>
      <c r="Q50" s="52"/>
      <c r="R50" s="33"/>
      <c r="S50" s="33"/>
      <c r="T50" s="47">
        <f t="shared" si="10"/>
        <v>0</v>
      </c>
      <c r="U50" s="47">
        <f t="shared" si="11"/>
        <v>0</v>
      </c>
    </row>
    <row r="51" spans="1:21" ht="12.75">
      <c r="A51" s="29"/>
      <c r="B51" s="29"/>
      <c r="C51" s="29" t="s">
        <v>44</v>
      </c>
      <c r="D51" s="52"/>
      <c r="E51" s="52"/>
      <c r="F51" s="33"/>
      <c r="G51" s="33"/>
      <c r="H51" s="52"/>
      <c r="I51" s="52"/>
      <c r="J51" s="33">
        <v>159</v>
      </c>
      <c r="K51" s="33">
        <v>159</v>
      </c>
      <c r="L51" s="52"/>
      <c r="M51" s="52"/>
      <c r="N51" s="52"/>
      <c r="O51" s="33"/>
      <c r="P51" s="52"/>
      <c r="Q51" s="52"/>
      <c r="R51" s="33"/>
      <c r="S51" s="33"/>
      <c r="T51" s="47">
        <f t="shared" si="10"/>
        <v>159</v>
      </c>
      <c r="U51" s="47">
        <f t="shared" si="11"/>
        <v>159</v>
      </c>
    </row>
    <row r="52" spans="1:21" ht="12.75">
      <c r="A52" s="29"/>
      <c r="B52" s="29"/>
      <c r="C52" s="29" t="s">
        <v>128</v>
      </c>
      <c r="D52" s="52"/>
      <c r="E52" s="52"/>
      <c r="F52" s="33"/>
      <c r="G52" s="33"/>
      <c r="H52" s="52"/>
      <c r="I52" s="52"/>
      <c r="J52" s="33"/>
      <c r="K52" s="33"/>
      <c r="L52" s="52"/>
      <c r="M52" s="52"/>
      <c r="N52" s="52"/>
      <c r="O52" s="33"/>
      <c r="P52" s="52"/>
      <c r="Q52" s="52"/>
      <c r="R52" s="33"/>
      <c r="S52" s="33"/>
      <c r="T52" s="47">
        <f t="shared" si="10"/>
        <v>0</v>
      </c>
      <c r="U52" s="47">
        <f t="shared" si="11"/>
        <v>0</v>
      </c>
    </row>
    <row r="53" spans="1:21" ht="12.75">
      <c r="A53" s="29"/>
      <c r="B53" s="29"/>
      <c r="C53" s="29" t="s">
        <v>163</v>
      </c>
      <c r="D53" s="52"/>
      <c r="E53" s="52"/>
      <c r="F53" s="33"/>
      <c r="G53" s="33"/>
      <c r="H53" s="52"/>
      <c r="I53" s="52"/>
      <c r="J53" s="33"/>
      <c r="K53" s="33"/>
      <c r="L53" s="52"/>
      <c r="M53" s="52"/>
      <c r="N53" s="52"/>
      <c r="O53" s="33"/>
      <c r="P53" s="52"/>
      <c r="Q53" s="52"/>
      <c r="R53" s="33"/>
      <c r="S53" s="33"/>
      <c r="T53" s="47">
        <f t="shared" si="10"/>
        <v>0</v>
      </c>
      <c r="U53" s="47">
        <f t="shared" si="11"/>
        <v>0</v>
      </c>
    </row>
    <row r="54" spans="1:21" ht="12.75">
      <c r="A54" s="48"/>
      <c r="B54" s="48" t="s">
        <v>30</v>
      </c>
      <c r="C54" s="50" t="s">
        <v>156</v>
      </c>
      <c r="D54" s="51">
        <v>0</v>
      </c>
      <c r="E54" s="51">
        <v>0</v>
      </c>
      <c r="F54" s="38">
        <v>0</v>
      </c>
      <c r="G54" s="38">
        <v>0</v>
      </c>
      <c r="H54" s="51">
        <v>0</v>
      </c>
      <c r="I54" s="51">
        <v>0</v>
      </c>
      <c r="J54" s="38">
        <v>1955495</v>
      </c>
      <c r="K54" s="38">
        <f>+K56</f>
        <v>1896174</v>
      </c>
      <c r="L54" s="51">
        <v>0</v>
      </c>
      <c r="M54" s="51">
        <v>0</v>
      </c>
      <c r="N54" s="51">
        <v>0</v>
      </c>
      <c r="O54" s="38">
        <v>0</v>
      </c>
      <c r="P54" s="51">
        <v>0</v>
      </c>
      <c r="Q54" s="51">
        <v>0</v>
      </c>
      <c r="R54" s="38">
        <v>0</v>
      </c>
      <c r="S54" s="38">
        <v>0</v>
      </c>
      <c r="T54" s="47">
        <f t="shared" si="10"/>
        <v>1955495</v>
      </c>
      <c r="U54" s="47">
        <f t="shared" si="11"/>
        <v>1896174</v>
      </c>
    </row>
    <row r="55" spans="1:21" ht="12.75">
      <c r="A55" s="29"/>
      <c r="B55" s="29"/>
      <c r="C55" s="29" t="s">
        <v>46</v>
      </c>
      <c r="D55" s="52"/>
      <c r="E55" s="52"/>
      <c r="F55" s="33"/>
      <c r="G55" s="33"/>
      <c r="H55" s="52"/>
      <c r="I55" s="52"/>
      <c r="J55" s="33"/>
      <c r="K55" s="33"/>
      <c r="L55" s="52"/>
      <c r="M55" s="52"/>
      <c r="N55" s="52"/>
      <c r="O55" s="33"/>
      <c r="P55" s="52"/>
      <c r="Q55" s="52"/>
      <c r="R55" s="33"/>
      <c r="S55" s="33"/>
      <c r="T55" s="47">
        <f t="shared" si="10"/>
        <v>0</v>
      </c>
      <c r="U55" s="47">
        <f t="shared" si="11"/>
        <v>0</v>
      </c>
    </row>
    <row r="56" spans="1:21" ht="12.75">
      <c r="A56" s="29"/>
      <c r="B56" s="29"/>
      <c r="C56" s="29" t="s">
        <v>42</v>
      </c>
      <c r="D56" s="52"/>
      <c r="E56" s="52"/>
      <c r="F56" s="33"/>
      <c r="G56" s="33"/>
      <c r="H56" s="52"/>
      <c r="I56" s="52"/>
      <c r="J56" s="33">
        <v>1955495</v>
      </c>
      <c r="K56" s="33">
        <f>+K60</f>
        <v>1896174</v>
      </c>
      <c r="L56" s="52"/>
      <c r="M56" s="52"/>
      <c r="N56" s="52"/>
      <c r="O56" s="33"/>
      <c r="P56" s="52"/>
      <c r="Q56" s="52"/>
      <c r="R56" s="33"/>
      <c r="S56" s="33"/>
      <c r="T56" s="47">
        <f t="shared" si="10"/>
        <v>1955495</v>
      </c>
      <c r="U56" s="47">
        <f t="shared" si="11"/>
        <v>1896174</v>
      </c>
    </row>
    <row r="57" spans="1:21" ht="12.75">
      <c r="A57" s="29"/>
      <c r="B57" s="29"/>
      <c r="C57" s="29" t="s">
        <v>41</v>
      </c>
      <c r="D57" s="52"/>
      <c r="E57" s="52"/>
      <c r="F57" s="33"/>
      <c r="G57" s="33"/>
      <c r="H57" s="52"/>
      <c r="I57" s="52"/>
      <c r="J57" s="33"/>
      <c r="K57" s="33"/>
      <c r="L57" s="52"/>
      <c r="M57" s="52"/>
      <c r="N57" s="52"/>
      <c r="O57" s="33"/>
      <c r="P57" s="52"/>
      <c r="Q57" s="52"/>
      <c r="R57" s="33"/>
      <c r="S57" s="33"/>
      <c r="T57" s="47">
        <f t="shared" si="10"/>
        <v>0</v>
      </c>
      <c r="U57" s="47">
        <f t="shared" si="11"/>
        <v>0</v>
      </c>
    </row>
    <row r="58" spans="1:21" ht="12.75">
      <c r="A58" s="29"/>
      <c r="B58" s="29"/>
      <c r="C58" s="29" t="s">
        <v>43</v>
      </c>
      <c r="D58" s="52"/>
      <c r="E58" s="52"/>
      <c r="F58" s="33"/>
      <c r="G58" s="33"/>
      <c r="H58" s="52"/>
      <c r="I58" s="52"/>
      <c r="J58" s="33"/>
      <c r="K58" s="33"/>
      <c r="L58" s="52"/>
      <c r="M58" s="52"/>
      <c r="N58" s="52"/>
      <c r="O58" s="33"/>
      <c r="P58" s="52"/>
      <c r="Q58" s="52"/>
      <c r="R58" s="33"/>
      <c r="S58" s="33"/>
      <c r="T58" s="47">
        <f t="shared" si="10"/>
        <v>0</v>
      </c>
      <c r="U58" s="47">
        <f t="shared" si="11"/>
        <v>0</v>
      </c>
    </row>
    <row r="59" spans="1:21" ht="12.75">
      <c r="A59" s="29"/>
      <c r="B59" s="29"/>
      <c r="C59" s="29" t="s">
        <v>129</v>
      </c>
      <c r="D59" s="52"/>
      <c r="E59" s="52"/>
      <c r="F59" s="33"/>
      <c r="G59" s="33"/>
      <c r="H59" s="52"/>
      <c r="I59" s="52"/>
      <c r="J59" s="33"/>
      <c r="K59" s="33"/>
      <c r="L59" s="52"/>
      <c r="M59" s="52"/>
      <c r="N59" s="52"/>
      <c r="O59" s="33"/>
      <c r="P59" s="52"/>
      <c r="Q59" s="52"/>
      <c r="R59" s="33"/>
      <c r="S59" s="33"/>
      <c r="T59" s="47">
        <f t="shared" si="10"/>
        <v>0</v>
      </c>
      <c r="U59" s="47">
        <f t="shared" si="11"/>
        <v>0</v>
      </c>
    </row>
    <row r="60" spans="1:21" ht="12.75">
      <c r="A60" s="29"/>
      <c r="B60" s="29"/>
      <c r="C60" s="29" t="s">
        <v>44</v>
      </c>
      <c r="D60" s="52"/>
      <c r="E60" s="52"/>
      <c r="F60" s="33"/>
      <c r="G60" s="33"/>
      <c r="H60" s="52"/>
      <c r="I60" s="52"/>
      <c r="J60" s="33">
        <v>1955495</v>
      </c>
      <c r="K60" s="33">
        <v>1896174</v>
      </c>
      <c r="L60" s="52"/>
      <c r="M60" s="52"/>
      <c r="N60" s="52"/>
      <c r="O60" s="33"/>
      <c r="P60" s="52"/>
      <c r="Q60" s="52"/>
      <c r="R60" s="33"/>
      <c r="S60" s="33"/>
      <c r="T60" s="47">
        <f t="shared" si="10"/>
        <v>1955495</v>
      </c>
      <c r="U60" s="47">
        <f t="shared" si="11"/>
        <v>1896174</v>
      </c>
    </row>
    <row r="61" spans="1:21" ht="12.75">
      <c r="A61" s="29"/>
      <c r="B61" s="29"/>
      <c r="C61" s="29" t="s">
        <v>128</v>
      </c>
      <c r="D61" s="52"/>
      <c r="E61" s="52"/>
      <c r="F61" s="33"/>
      <c r="G61" s="33"/>
      <c r="H61" s="52"/>
      <c r="I61" s="52"/>
      <c r="J61" s="33"/>
      <c r="K61" s="33"/>
      <c r="L61" s="52"/>
      <c r="M61" s="52"/>
      <c r="N61" s="52"/>
      <c r="O61" s="33"/>
      <c r="P61" s="52"/>
      <c r="Q61" s="52"/>
      <c r="R61" s="33"/>
      <c r="S61" s="33"/>
      <c r="T61" s="47">
        <f t="shared" si="10"/>
        <v>0</v>
      </c>
      <c r="U61" s="47">
        <f t="shared" si="11"/>
        <v>0</v>
      </c>
    </row>
    <row r="62" spans="1:21" ht="12.75">
      <c r="A62" s="43" t="s">
        <v>31</v>
      </c>
      <c r="B62" s="43"/>
      <c r="C62" s="43" t="s">
        <v>158</v>
      </c>
      <c r="D62" s="45">
        <f aca="true" t="shared" si="12" ref="D62:I62">+D63+D64</f>
        <v>2347</v>
      </c>
      <c r="E62" s="45">
        <f t="shared" si="12"/>
        <v>1878</v>
      </c>
      <c r="F62" s="25">
        <f>+F63+F64</f>
        <v>3174</v>
      </c>
      <c r="G62" s="25">
        <f>+G63+G64</f>
        <v>5307</v>
      </c>
      <c r="H62" s="45">
        <f t="shared" si="12"/>
        <v>0</v>
      </c>
      <c r="I62" s="45">
        <f t="shared" si="12"/>
        <v>0</v>
      </c>
      <c r="J62" s="25">
        <v>3327</v>
      </c>
      <c r="K62" s="25">
        <f>+K63+K64</f>
        <v>2038</v>
      </c>
      <c r="L62" s="45">
        <f>+L63+L64</f>
        <v>1911</v>
      </c>
      <c r="M62" s="45">
        <f>+M63+M64</f>
        <v>240</v>
      </c>
      <c r="N62" s="45">
        <f>+N63+N64</f>
        <v>238</v>
      </c>
      <c r="O62" s="25">
        <f>+O63+O64</f>
        <v>64</v>
      </c>
      <c r="P62" s="45">
        <v>381</v>
      </c>
      <c r="Q62" s="45">
        <v>291</v>
      </c>
      <c r="R62" s="25">
        <f>+R63+R64</f>
        <v>0</v>
      </c>
      <c r="S62" s="25">
        <f>+S63+S64</f>
        <v>0</v>
      </c>
      <c r="T62" s="47">
        <f t="shared" si="10"/>
        <v>11378</v>
      </c>
      <c r="U62" s="47">
        <f t="shared" si="11"/>
        <v>9818</v>
      </c>
    </row>
    <row r="63" spans="1:21" ht="12.75">
      <c r="A63" s="48"/>
      <c r="B63" s="48" t="s">
        <v>3</v>
      </c>
      <c r="C63" s="48" t="s">
        <v>32</v>
      </c>
      <c r="D63" s="49">
        <v>2347</v>
      </c>
      <c r="E63" s="49">
        <v>1878</v>
      </c>
      <c r="F63" s="32">
        <v>3174</v>
      </c>
      <c r="G63" s="32">
        <v>5307</v>
      </c>
      <c r="H63" s="49"/>
      <c r="I63" s="49"/>
      <c r="J63" s="32">
        <v>3327</v>
      </c>
      <c r="K63" s="32">
        <v>2038</v>
      </c>
      <c r="L63" s="49">
        <v>1911</v>
      </c>
      <c r="M63" s="49">
        <v>240</v>
      </c>
      <c r="N63" s="49">
        <v>238</v>
      </c>
      <c r="O63" s="32">
        <v>64</v>
      </c>
      <c r="P63" s="49">
        <v>381</v>
      </c>
      <c r="Q63" s="49">
        <v>291</v>
      </c>
      <c r="R63" s="32">
        <v>0</v>
      </c>
      <c r="S63" s="32">
        <v>0</v>
      </c>
      <c r="T63" s="47">
        <f t="shared" si="10"/>
        <v>11378</v>
      </c>
      <c r="U63" s="47">
        <f t="shared" si="11"/>
        <v>9818</v>
      </c>
    </row>
    <row r="64" spans="1:21" ht="12.75">
      <c r="A64" s="48"/>
      <c r="B64" s="48" t="s">
        <v>0</v>
      </c>
      <c r="C64" s="48" t="s">
        <v>33</v>
      </c>
      <c r="D64" s="49">
        <v>0</v>
      </c>
      <c r="E64" s="49">
        <v>0</v>
      </c>
      <c r="F64" s="32">
        <v>0</v>
      </c>
      <c r="G64" s="32">
        <v>0</v>
      </c>
      <c r="H64" s="49"/>
      <c r="I64" s="49"/>
      <c r="J64" s="32">
        <v>0</v>
      </c>
      <c r="K64" s="32">
        <v>0</v>
      </c>
      <c r="L64" s="49">
        <v>0</v>
      </c>
      <c r="M64" s="49">
        <v>0</v>
      </c>
      <c r="N64" s="49">
        <v>0</v>
      </c>
      <c r="O64" s="32">
        <v>0</v>
      </c>
      <c r="P64" s="49">
        <v>0</v>
      </c>
      <c r="Q64" s="49">
        <v>0</v>
      </c>
      <c r="R64" s="32">
        <v>0</v>
      </c>
      <c r="S64" s="32">
        <v>0</v>
      </c>
      <c r="T64" s="47">
        <f t="shared" si="10"/>
        <v>0</v>
      </c>
      <c r="U64" s="47">
        <f t="shared" si="11"/>
        <v>0</v>
      </c>
    </row>
    <row r="65" spans="1:24" ht="12.75">
      <c r="A65" s="48" t="s">
        <v>134</v>
      </c>
      <c r="B65" s="48"/>
      <c r="C65" s="48" t="s">
        <v>135</v>
      </c>
      <c r="D65" s="49">
        <v>2228</v>
      </c>
      <c r="E65" s="49">
        <v>2763</v>
      </c>
      <c r="F65" s="32">
        <v>11243</v>
      </c>
      <c r="G65" s="32">
        <v>12360</v>
      </c>
      <c r="H65" s="49">
        <v>126</v>
      </c>
      <c r="I65" s="49">
        <v>3024</v>
      </c>
      <c r="J65" s="32">
        <v>267255</v>
      </c>
      <c r="K65" s="32">
        <v>367243</v>
      </c>
      <c r="L65" s="49">
        <v>252</v>
      </c>
      <c r="M65" s="49">
        <v>2894</v>
      </c>
      <c r="N65" s="49">
        <v>784</v>
      </c>
      <c r="O65" s="32">
        <v>4984</v>
      </c>
      <c r="P65" s="49">
        <v>41</v>
      </c>
      <c r="Q65" s="49">
        <v>2679</v>
      </c>
      <c r="R65" s="32">
        <v>39</v>
      </c>
      <c r="S65" s="32">
        <v>1011</v>
      </c>
      <c r="T65" s="47">
        <f t="shared" si="10"/>
        <v>281968</v>
      </c>
      <c r="U65" s="47">
        <f t="shared" si="11"/>
        <v>396958</v>
      </c>
      <c r="X65" s="23"/>
    </row>
    <row r="66" spans="1:21" ht="12.75">
      <c r="A66" s="48" t="s">
        <v>36</v>
      </c>
      <c r="B66" s="48"/>
      <c r="C66" s="48" t="s">
        <v>136</v>
      </c>
      <c r="D66" s="49">
        <v>258</v>
      </c>
      <c r="E66" s="49">
        <v>939</v>
      </c>
      <c r="F66" s="32">
        <v>53624</v>
      </c>
      <c r="G66" s="32">
        <v>2655</v>
      </c>
      <c r="H66" s="49">
        <v>25353</v>
      </c>
      <c r="I66" s="49">
        <v>25547</v>
      </c>
      <c r="J66" s="32">
        <v>229148</v>
      </c>
      <c r="K66" s="32">
        <v>173173</v>
      </c>
      <c r="L66" s="49">
        <v>3695</v>
      </c>
      <c r="M66" s="49">
        <v>1138</v>
      </c>
      <c r="N66" s="49">
        <v>4630</v>
      </c>
      <c r="O66" s="32">
        <v>7703</v>
      </c>
      <c r="P66" s="49">
        <v>1608</v>
      </c>
      <c r="Q66" s="49">
        <v>1679</v>
      </c>
      <c r="R66" s="32">
        <v>0</v>
      </c>
      <c r="S66" s="32">
        <v>663</v>
      </c>
      <c r="T66" s="47">
        <f t="shared" si="10"/>
        <v>318316</v>
      </c>
      <c r="U66" s="47">
        <f t="shared" si="11"/>
        <v>213497</v>
      </c>
    </row>
    <row r="67" spans="1:21" ht="12.75">
      <c r="A67" s="48" t="s">
        <v>137</v>
      </c>
      <c r="B67" s="48"/>
      <c r="C67" s="48" t="s">
        <v>138</v>
      </c>
      <c r="D67" s="49">
        <v>0</v>
      </c>
      <c r="E67" s="49">
        <v>0</v>
      </c>
      <c r="F67" s="32">
        <v>0</v>
      </c>
      <c r="G67" s="32">
        <v>9126</v>
      </c>
      <c r="H67" s="49">
        <v>3942</v>
      </c>
      <c r="I67" s="49">
        <v>3942</v>
      </c>
      <c r="J67" s="32">
        <v>0</v>
      </c>
      <c r="K67" s="32">
        <v>5870</v>
      </c>
      <c r="L67" s="49">
        <v>0</v>
      </c>
      <c r="M67" s="49">
        <v>0</v>
      </c>
      <c r="N67" s="49">
        <v>0</v>
      </c>
      <c r="O67" s="32">
        <v>-2634</v>
      </c>
      <c r="P67" s="49">
        <v>0</v>
      </c>
      <c r="Q67" s="49">
        <v>1788</v>
      </c>
      <c r="R67" s="32">
        <v>0</v>
      </c>
      <c r="S67" s="32">
        <v>0</v>
      </c>
      <c r="T67" s="47">
        <f t="shared" si="10"/>
        <v>3942</v>
      </c>
      <c r="U67" s="47">
        <f t="shared" si="11"/>
        <v>18092</v>
      </c>
    </row>
    <row r="68" spans="1:21" ht="12.75">
      <c r="A68" s="48" t="s">
        <v>1</v>
      </c>
      <c r="B68" s="48"/>
      <c r="C68" s="48" t="s">
        <v>139</v>
      </c>
      <c r="D68" s="49">
        <v>0</v>
      </c>
      <c r="E68" s="49">
        <v>0</v>
      </c>
      <c r="F68" s="32">
        <v>0</v>
      </c>
      <c r="G68" s="32">
        <v>0</v>
      </c>
      <c r="H68" s="49">
        <v>0</v>
      </c>
      <c r="I68" s="49">
        <v>0</v>
      </c>
      <c r="J68" s="32">
        <v>0</v>
      </c>
      <c r="K68" s="32">
        <v>0</v>
      </c>
      <c r="L68" s="49">
        <v>0</v>
      </c>
      <c r="M68" s="49">
        <v>4879</v>
      </c>
      <c r="N68" s="49">
        <v>0</v>
      </c>
      <c r="O68" s="32">
        <v>0</v>
      </c>
      <c r="P68" s="49">
        <v>0</v>
      </c>
      <c r="Q68" s="49">
        <v>0</v>
      </c>
      <c r="R68" s="32">
        <v>0</v>
      </c>
      <c r="S68" s="32">
        <v>0</v>
      </c>
      <c r="T68" s="47">
        <f t="shared" si="10"/>
        <v>0</v>
      </c>
      <c r="U68" s="47">
        <f t="shared" si="11"/>
        <v>4879</v>
      </c>
    </row>
    <row r="69" spans="1:24" ht="15">
      <c r="A69" s="66" t="s">
        <v>34</v>
      </c>
      <c r="B69" s="66"/>
      <c r="C69" s="66"/>
      <c r="D69" s="45">
        <f aca="true" t="shared" si="13" ref="D69:M69">+D4+D62+D65+D66+D67+D68</f>
        <v>12304</v>
      </c>
      <c r="E69" s="45">
        <f t="shared" si="13"/>
        <v>12353</v>
      </c>
      <c r="F69" s="25">
        <f>+F4+F62+F65+F66+F67+F68</f>
        <v>114686</v>
      </c>
      <c r="G69" s="25">
        <f>+G4+G62+G65+G66+G67+G68</f>
        <v>87084</v>
      </c>
      <c r="H69" s="45">
        <f t="shared" si="13"/>
        <v>29421</v>
      </c>
      <c r="I69" s="45">
        <f t="shared" si="13"/>
        <v>35578</v>
      </c>
      <c r="J69" s="25">
        <f>+J4+J62+J65+J66+J67+J68</f>
        <v>12504526</v>
      </c>
      <c r="K69" s="25">
        <f>+K4+K62+K65+K66+K67+K68</f>
        <v>12178365</v>
      </c>
      <c r="L69" s="45">
        <f t="shared" si="13"/>
        <v>6358</v>
      </c>
      <c r="M69" s="45">
        <f t="shared" si="13"/>
        <v>9388</v>
      </c>
      <c r="N69" s="45">
        <f aca="true" t="shared" si="14" ref="N69:S69">+N4+N62+N65+N66+N67+N68</f>
        <v>103584</v>
      </c>
      <c r="O69" s="25">
        <f>+O4+O62+O65+O66+O67+O68</f>
        <v>304829</v>
      </c>
      <c r="P69" s="45">
        <f t="shared" si="14"/>
        <v>3238</v>
      </c>
      <c r="Q69" s="45">
        <f t="shared" si="14"/>
        <v>7366</v>
      </c>
      <c r="R69" s="25">
        <f t="shared" si="14"/>
        <v>39</v>
      </c>
      <c r="S69" s="25">
        <f t="shared" si="14"/>
        <v>1882</v>
      </c>
      <c r="T69" s="47">
        <f t="shared" si="10"/>
        <v>12774156</v>
      </c>
      <c r="U69" s="47">
        <f>+E69+G69+I69+K69+M69+O69+Q69+S69</f>
        <v>12636845</v>
      </c>
      <c r="W69" s="23"/>
      <c r="X69" s="23"/>
    </row>
    <row r="70" spans="1:21" ht="12.75">
      <c r="A70" s="29"/>
      <c r="B70" s="29"/>
      <c r="C70" s="29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3"/>
      <c r="P70" s="52"/>
      <c r="Q70" s="52"/>
      <c r="R70" s="52"/>
      <c r="S70" s="52"/>
      <c r="T70" s="47">
        <f t="shared" si="10"/>
        <v>0</v>
      </c>
      <c r="U70" s="47">
        <f t="shared" si="11"/>
        <v>0</v>
      </c>
    </row>
    <row r="71" spans="1:21" ht="12.75">
      <c r="A71" s="29"/>
      <c r="B71" s="29"/>
      <c r="C71" s="29"/>
      <c r="D71" s="58" t="s">
        <v>22</v>
      </c>
      <c r="E71" s="58"/>
      <c r="F71" s="58" t="s">
        <v>23</v>
      </c>
      <c r="G71" s="58"/>
      <c r="H71" s="58" t="s">
        <v>24</v>
      </c>
      <c r="I71" s="58"/>
      <c r="J71" s="58" t="s">
        <v>127</v>
      </c>
      <c r="K71" s="58"/>
      <c r="L71" s="58" t="s">
        <v>131</v>
      </c>
      <c r="M71" s="61"/>
      <c r="N71" s="58" t="s">
        <v>164</v>
      </c>
      <c r="O71" s="58"/>
      <c r="P71" s="60" t="s">
        <v>132</v>
      </c>
      <c r="Q71" s="58"/>
      <c r="R71" s="58" t="s">
        <v>133</v>
      </c>
      <c r="S71" s="58"/>
      <c r="T71" s="58" t="s">
        <v>7</v>
      </c>
      <c r="U71" s="58"/>
    </row>
    <row r="72" spans="1:21" ht="15">
      <c r="A72" s="46" t="s">
        <v>35</v>
      </c>
      <c r="B72" s="29"/>
      <c r="C72" s="29"/>
      <c r="D72" s="45" t="s">
        <v>9</v>
      </c>
      <c r="E72" s="45" t="s">
        <v>10</v>
      </c>
      <c r="F72" s="45" t="s">
        <v>9</v>
      </c>
      <c r="G72" s="45" t="s">
        <v>10</v>
      </c>
      <c r="H72" s="45" t="s">
        <v>9</v>
      </c>
      <c r="I72" s="45" t="s">
        <v>10</v>
      </c>
      <c r="J72" s="45" t="s">
        <v>9</v>
      </c>
      <c r="K72" s="45" t="s">
        <v>10</v>
      </c>
      <c r="L72" s="45" t="s">
        <v>9</v>
      </c>
      <c r="M72" s="45" t="s">
        <v>10</v>
      </c>
      <c r="N72" s="45" t="s">
        <v>9</v>
      </c>
      <c r="O72" s="45" t="s">
        <v>10</v>
      </c>
      <c r="P72" s="45" t="s">
        <v>9</v>
      </c>
      <c r="Q72" s="45" t="s">
        <v>10</v>
      </c>
      <c r="R72" s="45" t="s">
        <v>9</v>
      </c>
      <c r="S72" s="45" t="s">
        <v>10</v>
      </c>
      <c r="T72" s="45" t="s">
        <v>9</v>
      </c>
      <c r="U72" s="45" t="s">
        <v>10</v>
      </c>
    </row>
    <row r="73" spans="1:21" ht="12.75">
      <c r="A73" s="43" t="s">
        <v>140</v>
      </c>
      <c r="B73" s="43"/>
      <c r="C73" s="43" t="s">
        <v>37</v>
      </c>
      <c r="D73" s="45">
        <v>-7422</v>
      </c>
      <c r="E73" s="45">
        <v>-11256</v>
      </c>
      <c r="F73" s="25">
        <v>59507</v>
      </c>
      <c r="G73" s="25">
        <v>24484</v>
      </c>
      <c r="H73" s="45">
        <v>8067</v>
      </c>
      <c r="I73" s="45">
        <v>12069</v>
      </c>
      <c r="J73" s="25">
        <v>11064234</v>
      </c>
      <c r="K73" s="25">
        <v>10356652</v>
      </c>
      <c r="L73" s="45">
        <v>-17832</v>
      </c>
      <c r="M73" s="45">
        <v>-16934</v>
      </c>
      <c r="N73" s="25">
        <v>75406</v>
      </c>
      <c r="O73" s="25">
        <v>288593</v>
      </c>
      <c r="P73" s="45">
        <v>-938</v>
      </c>
      <c r="Q73" s="45">
        <v>1629</v>
      </c>
      <c r="R73" s="25">
        <v>39</v>
      </c>
      <c r="S73" s="25">
        <v>-123</v>
      </c>
      <c r="T73" s="47">
        <f t="shared" si="10"/>
        <v>11181061</v>
      </c>
      <c r="U73" s="47">
        <f t="shared" si="11"/>
        <v>10655114</v>
      </c>
    </row>
    <row r="74" spans="1:21" ht="12.75">
      <c r="A74" s="43" t="s">
        <v>141</v>
      </c>
      <c r="B74" s="43"/>
      <c r="C74" s="43" t="s">
        <v>2</v>
      </c>
      <c r="D74" s="45">
        <f>+D75+D76+D77</f>
        <v>72</v>
      </c>
      <c r="E74" s="45">
        <f>+E75+E76+E77</f>
        <v>104</v>
      </c>
      <c r="F74" s="25">
        <v>3004</v>
      </c>
      <c r="G74" s="25">
        <f>+G75+G76+G77</f>
        <v>26639</v>
      </c>
      <c r="H74" s="45">
        <f>+H75+H76+H77</f>
        <v>3037</v>
      </c>
      <c r="I74" s="45">
        <f>+I75+I76+I77</f>
        <v>2817</v>
      </c>
      <c r="J74" s="25">
        <f>+J75+J76+J77</f>
        <v>117977</v>
      </c>
      <c r="K74" s="25">
        <f>+K75+K76+K77</f>
        <v>516853</v>
      </c>
      <c r="L74" s="45">
        <v>0</v>
      </c>
      <c r="M74" s="45">
        <v>189</v>
      </c>
      <c r="N74" s="25">
        <f>+N75+N76+N77</f>
        <v>1654</v>
      </c>
      <c r="O74" s="25">
        <f>+O75+O76+O77</f>
        <v>1159</v>
      </c>
      <c r="P74" s="45">
        <f>+P75+P76+P77</f>
        <v>12</v>
      </c>
      <c r="Q74" s="45">
        <v>0</v>
      </c>
      <c r="R74" s="25">
        <v>0</v>
      </c>
      <c r="S74" s="25">
        <f>+S77</f>
        <v>60</v>
      </c>
      <c r="T74" s="47">
        <f t="shared" si="10"/>
        <v>125756</v>
      </c>
      <c r="U74" s="47">
        <f t="shared" si="11"/>
        <v>547821</v>
      </c>
    </row>
    <row r="75" spans="1:21" ht="12.75">
      <c r="A75" s="48"/>
      <c r="B75" s="48" t="s">
        <v>3</v>
      </c>
      <c r="C75" s="48" t="s">
        <v>142</v>
      </c>
      <c r="D75" s="49">
        <v>0</v>
      </c>
      <c r="E75" s="49">
        <v>0</v>
      </c>
      <c r="F75" s="32">
        <v>3004</v>
      </c>
      <c r="G75" s="32">
        <v>2776</v>
      </c>
      <c r="H75" s="49">
        <v>0</v>
      </c>
      <c r="I75" s="49">
        <v>0</v>
      </c>
      <c r="J75" s="32">
        <v>10878</v>
      </c>
      <c r="K75" s="32">
        <v>2081</v>
      </c>
      <c r="L75" s="49">
        <v>0</v>
      </c>
      <c r="M75" s="49">
        <v>189</v>
      </c>
      <c r="N75" s="32">
        <v>1434</v>
      </c>
      <c r="O75" s="32">
        <v>591</v>
      </c>
      <c r="P75" s="49">
        <v>12</v>
      </c>
      <c r="Q75" s="49">
        <v>0</v>
      </c>
      <c r="R75" s="32">
        <v>0</v>
      </c>
      <c r="S75" s="32">
        <v>0</v>
      </c>
      <c r="T75" s="47">
        <f t="shared" si="10"/>
        <v>15328</v>
      </c>
      <c r="U75" s="47">
        <f t="shared" si="11"/>
        <v>5637</v>
      </c>
    </row>
    <row r="76" spans="1:21" ht="12.75">
      <c r="A76" s="48"/>
      <c r="B76" s="48" t="s">
        <v>0</v>
      </c>
      <c r="C76" s="48" t="s">
        <v>143</v>
      </c>
      <c r="D76" s="49">
        <v>0</v>
      </c>
      <c r="E76" s="49">
        <v>0</v>
      </c>
      <c r="F76" s="32">
        <v>0</v>
      </c>
      <c r="G76" s="32">
        <v>0</v>
      </c>
      <c r="H76" s="49">
        <v>0</v>
      </c>
      <c r="I76" s="49">
        <v>177</v>
      </c>
      <c r="J76" s="32">
        <v>71987</v>
      </c>
      <c r="K76" s="32">
        <v>473042</v>
      </c>
      <c r="L76" s="49">
        <v>0</v>
      </c>
      <c r="M76" s="49">
        <v>0</v>
      </c>
      <c r="N76" s="32">
        <v>220</v>
      </c>
      <c r="O76" s="32">
        <v>0</v>
      </c>
      <c r="P76" s="49">
        <v>0</v>
      </c>
      <c r="Q76" s="49">
        <v>0</v>
      </c>
      <c r="R76" s="32">
        <v>0</v>
      </c>
      <c r="S76" s="32">
        <v>0</v>
      </c>
      <c r="T76" s="47">
        <f t="shared" si="10"/>
        <v>72207</v>
      </c>
      <c r="U76" s="47">
        <f t="shared" si="11"/>
        <v>473219</v>
      </c>
    </row>
    <row r="77" spans="1:21" ht="12.75">
      <c r="A77" s="48"/>
      <c r="B77" s="48" t="s">
        <v>4</v>
      </c>
      <c r="C77" s="48" t="s">
        <v>144</v>
      </c>
      <c r="D77" s="49">
        <v>72</v>
      </c>
      <c r="E77" s="49">
        <v>104</v>
      </c>
      <c r="F77" s="32">
        <v>0</v>
      </c>
      <c r="G77" s="32">
        <v>23863</v>
      </c>
      <c r="H77" s="49">
        <v>3037</v>
      </c>
      <c r="I77" s="49">
        <v>2640</v>
      </c>
      <c r="J77" s="32">
        <v>35112</v>
      </c>
      <c r="K77" s="32">
        <v>41730</v>
      </c>
      <c r="L77" s="49">
        <v>0</v>
      </c>
      <c r="M77" s="49">
        <v>0</v>
      </c>
      <c r="N77" s="32">
        <v>0</v>
      </c>
      <c r="O77" s="32">
        <v>568</v>
      </c>
      <c r="P77" s="49">
        <v>0</v>
      </c>
      <c r="Q77" s="49">
        <v>0</v>
      </c>
      <c r="R77" s="32">
        <v>0</v>
      </c>
      <c r="S77" s="32">
        <v>60</v>
      </c>
      <c r="T77" s="47">
        <f t="shared" si="10"/>
        <v>38221</v>
      </c>
      <c r="U77" s="47">
        <f t="shared" si="11"/>
        <v>68965</v>
      </c>
    </row>
    <row r="78" spans="1:21" ht="12.75">
      <c r="A78" s="48" t="s">
        <v>145</v>
      </c>
      <c r="B78" s="48"/>
      <c r="C78" s="48" t="s">
        <v>146</v>
      </c>
      <c r="D78" s="49"/>
      <c r="E78" s="49"/>
      <c r="F78" s="32">
        <v>0</v>
      </c>
      <c r="G78" s="32">
        <v>0</v>
      </c>
      <c r="H78" s="49">
        <v>0</v>
      </c>
      <c r="I78" s="49">
        <v>0</v>
      </c>
      <c r="J78" s="32">
        <v>0</v>
      </c>
      <c r="K78" s="32">
        <v>0</v>
      </c>
      <c r="L78" s="49">
        <v>0</v>
      </c>
      <c r="M78" s="49">
        <v>0</v>
      </c>
      <c r="N78" s="32">
        <v>0</v>
      </c>
      <c r="O78" s="32">
        <v>0</v>
      </c>
      <c r="P78" s="49">
        <v>0</v>
      </c>
      <c r="Q78" s="49">
        <v>0</v>
      </c>
      <c r="R78" s="32">
        <v>0</v>
      </c>
      <c r="S78" s="32">
        <v>0</v>
      </c>
      <c r="T78" s="47">
        <f t="shared" si="10"/>
        <v>0</v>
      </c>
      <c r="U78" s="47">
        <f t="shared" si="11"/>
        <v>0</v>
      </c>
    </row>
    <row r="79" spans="1:21" ht="12.75">
      <c r="A79" s="48" t="s">
        <v>147</v>
      </c>
      <c r="B79" s="48"/>
      <c r="C79" s="48" t="s">
        <v>148</v>
      </c>
      <c r="D79" s="49"/>
      <c r="E79" s="49"/>
      <c r="F79" s="32">
        <v>0</v>
      </c>
      <c r="G79" s="32">
        <v>0</v>
      </c>
      <c r="H79" s="49">
        <v>0</v>
      </c>
      <c r="I79" s="49">
        <v>0</v>
      </c>
      <c r="J79" s="32">
        <v>0</v>
      </c>
      <c r="K79" s="32">
        <v>0</v>
      </c>
      <c r="L79" s="49">
        <v>0</v>
      </c>
      <c r="M79" s="49">
        <v>0</v>
      </c>
      <c r="N79" s="32">
        <v>0</v>
      </c>
      <c r="O79" s="32">
        <v>0</v>
      </c>
      <c r="P79" s="49">
        <v>0</v>
      </c>
      <c r="Q79" s="49">
        <v>0</v>
      </c>
      <c r="R79" s="32">
        <v>0</v>
      </c>
      <c r="S79" s="32">
        <v>0</v>
      </c>
      <c r="T79" s="47">
        <f t="shared" si="10"/>
        <v>0</v>
      </c>
      <c r="U79" s="47">
        <f t="shared" si="11"/>
        <v>0</v>
      </c>
    </row>
    <row r="80" spans="1:21" ht="12.75">
      <c r="A80" s="48" t="s">
        <v>149</v>
      </c>
      <c r="B80" s="48"/>
      <c r="C80" s="48" t="s">
        <v>150</v>
      </c>
      <c r="D80" s="49">
        <v>19654</v>
      </c>
      <c r="E80" s="49">
        <v>23505</v>
      </c>
      <c r="F80" s="32">
        <v>52175</v>
      </c>
      <c r="G80" s="32">
        <v>35961</v>
      </c>
      <c r="H80" s="49">
        <v>18317</v>
      </c>
      <c r="I80" s="49">
        <v>20692</v>
      </c>
      <c r="J80" s="32">
        <v>1322315</v>
      </c>
      <c r="K80" s="32">
        <v>1304860</v>
      </c>
      <c r="L80" s="49">
        <v>24190</v>
      </c>
      <c r="M80" s="49">
        <v>26133</v>
      </c>
      <c r="N80" s="32">
        <v>26524</v>
      </c>
      <c r="O80" s="32">
        <v>15077</v>
      </c>
      <c r="P80" s="49">
        <v>4164</v>
      </c>
      <c r="Q80" s="49">
        <v>5737</v>
      </c>
      <c r="R80" s="32">
        <v>0</v>
      </c>
      <c r="S80" s="32">
        <v>1945</v>
      </c>
      <c r="T80" s="47">
        <f t="shared" si="10"/>
        <v>1467339</v>
      </c>
      <c r="U80" s="47">
        <f t="shared" si="11"/>
        <v>1433910</v>
      </c>
    </row>
    <row r="81" spans="1:21" ht="12.75">
      <c r="A81" s="48"/>
      <c r="B81" s="48"/>
      <c r="C81" s="48"/>
      <c r="D81" s="49"/>
      <c r="E81" s="49"/>
      <c r="F81" s="32"/>
      <c r="G81" s="32"/>
      <c r="H81" s="49"/>
      <c r="I81" s="49"/>
      <c r="J81" s="32"/>
      <c r="K81" s="32"/>
      <c r="L81" s="49"/>
      <c r="M81" s="49"/>
      <c r="N81" s="32"/>
      <c r="O81" s="32"/>
      <c r="P81" s="49"/>
      <c r="Q81" s="49"/>
      <c r="R81" s="32"/>
      <c r="S81" s="32"/>
      <c r="T81" s="47">
        <f t="shared" si="10"/>
        <v>0</v>
      </c>
      <c r="U81" s="47">
        <f t="shared" si="11"/>
        <v>0</v>
      </c>
    </row>
    <row r="82" spans="1:21" ht="15">
      <c r="A82" s="66" t="s">
        <v>5</v>
      </c>
      <c r="B82" s="66"/>
      <c r="C82" s="66"/>
      <c r="D82" s="45">
        <f aca="true" t="shared" si="15" ref="D82:M82">+D73+D74+D78+D79+D80</f>
        <v>12304</v>
      </c>
      <c r="E82" s="45">
        <f t="shared" si="15"/>
        <v>12353</v>
      </c>
      <c r="F82" s="25">
        <f>+F73+F74+F78+F79+F80</f>
        <v>114686</v>
      </c>
      <c r="G82" s="25">
        <f>+G73+G74+G78+G79+G80</f>
        <v>87084</v>
      </c>
      <c r="H82" s="45">
        <f t="shared" si="15"/>
        <v>29421</v>
      </c>
      <c r="I82" s="45">
        <f t="shared" si="15"/>
        <v>35578</v>
      </c>
      <c r="J82" s="25">
        <f>+J73+J74+J78+J79+J80</f>
        <v>12504526</v>
      </c>
      <c r="K82" s="25">
        <f>+K73+K74+K78+K79+K80</f>
        <v>12178365</v>
      </c>
      <c r="L82" s="45">
        <f t="shared" si="15"/>
        <v>6358</v>
      </c>
      <c r="M82" s="45">
        <f t="shared" si="15"/>
        <v>9388</v>
      </c>
      <c r="N82" s="25">
        <f aca="true" t="shared" si="16" ref="N82:S82">+N73+N74+N78+N79+N80</f>
        <v>103584</v>
      </c>
      <c r="O82" s="25">
        <f>+O73+O74+O78+O79+O80</f>
        <v>304829</v>
      </c>
      <c r="P82" s="45">
        <f t="shared" si="16"/>
        <v>3238</v>
      </c>
      <c r="Q82" s="45">
        <f t="shared" si="16"/>
        <v>7366</v>
      </c>
      <c r="R82" s="25">
        <f t="shared" si="16"/>
        <v>39</v>
      </c>
      <c r="S82" s="25">
        <f t="shared" si="16"/>
        <v>1882</v>
      </c>
      <c r="T82" s="47">
        <f t="shared" si="10"/>
        <v>12774156</v>
      </c>
      <c r="U82" s="47">
        <f t="shared" si="11"/>
        <v>12636845</v>
      </c>
    </row>
    <row r="83" spans="1:21" ht="12.75">
      <c r="A83" s="29"/>
      <c r="B83" s="29"/>
      <c r="C83" s="29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47"/>
      <c r="U83" s="47"/>
    </row>
    <row r="84" spans="1:21" ht="12.75" customHeight="1">
      <c r="A84" s="29"/>
      <c r="B84" s="29"/>
      <c r="C84" s="29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4"/>
      <c r="U84" s="54"/>
    </row>
    <row r="85" spans="1:21" ht="12.75">
      <c r="A85" s="43"/>
      <c r="B85" s="62" t="s">
        <v>6</v>
      </c>
      <c r="C85" s="62"/>
      <c r="D85" s="58" t="s">
        <v>22</v>
      </c>
      <c r="E85" s="58"/>
      <c r="F85" s="58" t="s">
        <v>23</v>
      </c>
      <c r="G85" s="58"/>
      <c r="H85" s="58" t="s">
        <v>24</v>
      </c>
      <c r="I85" s="58"/>
      <c r="J85" s="58" t="s">
        <v>127</v>
      </c>
      <c r="K85" s="58"/>
      <c r="L85" s="58" t="s">
        <v>131</v>
      </c>
      <c r="M85" s="58"/>
      <c r="N85" s="58" t="s">
        <v>164</v>
      </c>
      <c r="O85" s="58"/>
      <c r="P85" s="58" t="s">
        <v>132</v>
      </c>
      <c r="Q85" s="58"/>
      <c r="R85" s="58" t="s">
        <v>133</v>
      </c>
      <c r="S85" s="58"/>
      <c r="T85" s="58" t="s">
        <v>7</v>
      </c>
      <c r="U85" s="58"/>
    </row>
    <row r="86" spans="1:21" ht="12.75">
      <c r="A86" s="43"/>
      <c r="B86" s="62"/>
      <c r="C86" s="62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1:23" ht="12.75">
      <c r="A87" s="43"/>
      <c r="B87" s="43"/>
      <c r="C87" s="43" t="s">
        <v>8</v>
      </c>
      <c r="D87" s="43" t="s">
        <v>9</v>
      </c>
      <c r="E87" s="45" t="s">
        <v>10</v>
      </c>
      <c r="F87" s="43" t="s">
        <v>9</v>
      </c>
      <c r="G87" s="45" t="s">
        <v>10</v>
      </c>
      <c r="H87" s="43" t="s">
        <v>9</v>
      </c>
      <c r="I87" s="45" t="s">
        <v>10</v>
      </c>
      <c r="J87" s="43" t="s">
        <v>9</v>
      </c>
      <c r="K87" s="45" t="s">
        <v>10</v>
      </c>
      <c r="L87" s="43" t="s">
        <v>9</v>
      </c>
      <c r="M87" s="45" t="s">
        <v>10</v>
      </c>
      <c r="N87" s="43" t="s">
        <v>9</v>
      </c>
      <c r="O87" s="45" t="s">
        <v>10</v>
      </c>
      <c r="P87" s="43" t="s">
        <v>9</v>
      </c>
      <c r="Q87" s="45" t="s">
        <v>10</v>
      </c>
      <c r="R87" s="43" t="s">
        <v>9</v>
      </c>
      <c r="S87" s="45" t="s">
        <v>10</v>
      </c>
      <c r="T87" s="45" t="s">
        <v>9</v>
      </c>
      <c r="U87" s="45" t="s">
        <v>10</v>
      </c>
      <c r="W87" s="23"/>
    </row>
    <row r="88" spans="1:21" ht="12.75">
      <c r="A88" s="29"/>
      <c r="B88" s="29"/>
      <c r="C88" s="29" t="s">
        <v>11</v>
      </c>
      <c r="D88" s="52"/>
      <c r="E88" s="52"/>
      <c r="F88" s="52">
        <v>0</v>
      </c>
      <c r="G88" s="52">
        <v>36</v>
      </c>
      <c r="H88" s="52"/>
      <c r="I88" s="52">
        <f>+PH!E88</f>
        <v>0</v>
      </c>
      <c r="J88" s="52">
        <v>16391</v>
      </c>
      <c r="K88" s="52">
        <v>44567</v>
      </c>
      <c r="L88" s="52">
        <v>104</v>
      </c>
      <c r="M88" s="52">
        <v>104</v>
      </c>
      <c r="N88" s="52">
        <v>0</v>
      </c>
      <c r="O88" s="52">
        <f>+Magashegy!E88</f>
        <v>0</v>
      </c>
      <c r="P88" s="52">
        <v>0</v>
      </c>
      <c r="Q88" s="52">
        <v>1843</v>
      </c>
      <c r="R88" s="52">
        <v>564</v>
      </c>
      <c r="S88" s="52">
        <f>+Könyvtár!E88</f>
        <v>564</v>
      </c>
      <c r="T88" s="47">
        <f aca="true" t="shared" si="17" ref="T88:T99">+D88+F88+H88+J88+L88+N88+P88+R88</f>
        <v>17059</v>
      </c>
      <c r="U88" s="47">
        <f aca="true" t="shared" si="18" ref="U88:U99">+E88+G88+I88+K88+M88+O88+Q88+S88</f>
        <v>47114</v>
      </c>
    </row>
    <row r="89" spans="1:21" ht="12.75">
      <c r="A89" s="29"/>
      <c r="B89" s="29"/>
      <c r="C89" s="29" t="s">
        <v>159</v>
      </c>
      <c r="D89" s="52"/>
      <c r="E89" s="52"/>
      <c r="F89" s="52">
        <v>0</v>
      </c>
      <c r="G89" s="52">
        <v>0</v>
      </c>
      <c r="H89" s="52"/>
      <c r="I89" s="52">
        <f>+PH!E89</f>
        <v>0</v>
      </c>
      <c r="J89" s="52">
        <v>43473</v>
      </c>
      <c r="K89" s="52">
        <v>43473</v>
      </c>
      <c r="L89" s="52">
        <v>0</v>
      </c>
      <c r="M89" s="52">
        <v>0</v>
      </c>
      <c r="N89" s="52">
        <v>0</v>
      </c>
      <c r="O89" s="52">
        <f>+Magashegy!E89</f>
        <v>0</v>
      </c>
      <c r="P89" s="52">
        <v>0</v>
      </c>
      <c r="Q89" s="52">
        <v>0</v>
      </c>
      <c r="R89" s="52">
        <v>0</v>
      </c>
      <c r="S89" s="52">
        <f>+Könyvtár!E89</f>
        <v>0</v>
      </c>
      <c r="T89" s="47">
        <f t="shared" si="17"/>
        <v>43473</v>
      </c>
      <c r="U89" s="47">
        <f t="shared" si="18"/>
        <v>43473</v>
      </c>
    </row>
    <row r="90" spans="1:21" ht="12.75">
      <c r="A90" s="29"/>
      <c r="B90" s="29"/>
      <c r="C90" s="29" t="s">
        <v>151</v>
      </c>
      <c r="D90" s="52">
        <v>17928</v>
      </c>
      <c r="E90" s="52">
        <v>18384</v>
      </c>
      <c r="F90" s="52">
        <v>26264</v>
      </c>
      <c r="G90" s="52">
        <v>25164</v>
      </c>
      <c r="H90" s="52"/>
      <c r="I90" s="52">
        <f>+PH!E90</f>
        <v>0</v>
      </c>
      <c r="J90" s="52">
        <v>541939</v>
      </c>
      <c r="K90" s="52">
        <v>539557</v>
      </c>
      <c r="L90" s="52">
        <v>1486</v>
      </c>
      <c r="M90" s="52">
        <v>1640</v>
      </c>
      <c r="N90" s="52">
        <v>1469</v>
      </c>
      <c r="O90" s="52">
        <f>+Magashegy!E90</f>
        <v>1469</v>
      </c>
      <c r="P90" s="52">
        <v>50887</v>
      </c>
      <c r="Q90" s="52">
        <v>50887</v>
      </c>
      <c r="R90" s="52">
        <v>4584</v>
      </c>
      <c r="S90" s="52">
        <f>+Könyvtár!E90</f>
        <v>4584</v>
      </c>
      <c r="T90" s="47">
        <f t="shared" si="17"/>
        <v>644557</v>
      </c>
      <c r="U90" s="47">
        <f t="shared" si="18"/>
        <v>641685</v>
      </c>
    </row>
    <row r="91" spans="1:23" ht="12.75">
      <c r="A91" s="29"/>
      <c r="B91" s="29"/>
      <c r="C91" s="29" t="s">
        <v>12</v>
      </c>
      <c r="D91" s="52"/>
      <c r="E91" s="52"/>
      <c r="F91" s="52"/>
      <c r="G91" s="52"/>
      <c r="H91" s="52"/>
      <c r="I91" s="52">
        <f>+PH!E91</f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f>+Magashegy!E91</f>
        <v>0</v>
      </c>
      <c r="P91" s="52">
        <v>0</v>
      </c>
      <c r="Q91" s="52">
        <v>0</v>
      </c>
      <c r="R91" s="52">
        <v>0</v>
      </c>
      <c r="S91" s="52">
        <f>+Könyvtár!E91</f>
        <v>0</v>
      </c>
      <c r="T91" s="47">
        <f t="shared" si="17"/>
        <v>0</v>
      </c>
      <c r="U91" s="47">
        <f t="shared" si="18"/>
        <v>0</v>
      </c>
      <c r="W91" s="23"/>
    </row>
    <row r="92" spans="1:23" ht="12.75">
      <c r="A92" s="29"/>
      <c r="B92" s="29"/>
      <c r="C92" s="29" t="s">
        <v>160</v>
      </c>
      <c r="D92" s="52"/>
      <c r="E92" s="52"/>
      <c r="F92" s="52"/>
      <c r="G92" s="52"/>
      <c r="H92" s="52"/>
      <c r="I92" s="52">
        <f>+PH!E92</f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f>+Magashegy!E92</f>
        <v>0</v>
      </c>
      <c r="P92" s="52">
        <v>0</v>
      </c>
      <c r="Q92" s="52">
        <v>0</v>
      </c>
      <c r="R92" s="52">
        <v>0</v>
      </c>
      <c r="S92" s="52">
        <f>+Könyvtár!E92</f>
        <v>0</v>
      </c>
      <c r="T92" s="47">
        <f t="shared" si="17"/>
        <v>0</v>
      </c>
      <c r="U92" s="47">
        <f t="shared" si="18"/>
        <v>0</v>
      </c>
      <c r="W92" s="23"/>
    </row>
    <row r="93" spans="1:256" ht="12.75">
      <c r="A93" s="29"/>
      <c r="B93" s="29"/>
      <c r="C93" s="29" t="s">
        <v>156</v>
      </c>
      <c r="D93" s="52"/>
      <c r="E93" s="52"/>
      <c r="F93" s="52"/>
      <c r="G93" s="52"/>
      <c r="H93" s="52"/>
      <c r="I93" s="52">
        <f>+PH!E93</f>
        <v>0</v>
      </c>
      <c r="J93" s="52">
        <v>29535</v>
      </c>
      <c r="K93" s="52">
        <v>29535</v>
      </c>
      <c r="L93" s="52">
        <v>0</v>
      </c>
      <c r="M93" s="52">
        <v>0</v>
      </c>
      <c r="N93" s="52">
        <v>0</v>
      </c>
      <c r="O93" s="52">
        <f>+Magashegy!E93</f>
        <v>0</v>
      </c>
      <c r="P93" s="52">
        <v>0</v>
      </c>
      <c r="Q93" s="52">
        <v>0</v>
      </c>
      <c r="R93" s="52">
        <v>0</v>
      </c>
      <c r="S93" s="52">
        <f>+Könyvtár!E93</f>
        <v>0</v>
      </c>
      <c r="T93" s="47">
        <f t="shared" si="17"/>
        <v>29535</v>
      </c>
      <c r="U93" s="47">
        <f t="shared" si="18"/>
        <v>29535</v>
      </c>
      <c r="V93" s="44"/>
      <c r="W93" s="55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</row>
    <row r="94" spans="1:21" ht="12.75">
      <c r="A94" s="43"/>
      <c r="B94" s="43"/>
      <c r="C94" s="43" t="s">
        <v>13</v>
      </c>
      <c r="D94" s="45">
        <f>SUM(D88:D93)</f>
        <v>17928</v>
      </c>
      <c r="E94" s="45">
        <f>SUM(E88:E93)</f>
        <v>18384</v>
      </c>
      <c r="F94" s="45">
        <f>SUM(F88:F93)</f>
        <v>26264</v>
      </c>
      <c r="G94" s="45">
        <f>SUM(G88:G93)</f>
        <v>25200</v>
      </c>
      <c r="H94" s="45">
        <f>SUM(H88:H93)</f>
        <v>0</v>
      </c>
      <c r="I94" s="52">
        <f>+PH!E94</f>
        <v>0</v>
      </c>
      <c r="J94" s="45">
        <f>SUM(J88:J93)</f>
        <v>631338</v>
      </c>
      <c r="K94" s="45">
        <f>SUM(K88:K93)</f>
        <v>657132</v>
      </c>
      <c r="L94" s="45">
        <f>SUM(L88:L93)</f>
        <v>1590</v>
      </c>
      <c r="M94" s="45">
        <f>SUM(M88:M93)</f>
        <v>1744</v>
      </c>
      <c r="N94" s="45">
        <f>SUM(N88:N93)</f>
        <v>1469</v>
      </c>
      <c r="O94" s="52">
        <f>+Magashegy!E94</f>
        <v>1469</v>
      </c>
      <c r="P94" s="45">
        <f>SUM(P88:P93)</f>
        <v>50887</v>
      </c>
      <c r="Q94" s="45">
        <f>SUM(Q88:Q93)</f>
        <v>52730</v>
      </c>
      <c r="R94" s="45">
        <f>SUM(R88:R93)</f>
        <v>5148</v>
      </c>
      <c r="S94" s="52">
        <f>+Könyvtár!E94</f>
        <v>5148</v>
      </c>
      <c r="T94" s="47">
        <f t="shared" si="17"/>
        <v>734624</v>
      </c>
      <c r="U94" s="47">
        <f t="shared" si="18"/>
        <v>761807</v>
      </c>
    </row>
    <row r="95" spans="1:21" ht="12.75">
      <c r="A95" s="29"/>
      <c r="B95" s="29"/>
      <c r="C95" s="29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47"/>
      <c r="U95" s="47"/>
    </row>
    <row r="96" spans="1:21" ht="12.75">
      <c r="A96" s="29"/>
      <c r="B96" s="63" t="s">
        <v>14</v>
      </c>
      <c r="C96" s="63"/>
      <c r="D96" s="58" t="s">
        <v>22</v>
      </c>
      <c r="E96" s="58"/>
      <c r="F96" s="58" t="s">
        <v>23</v>
      </c>
      <c r="G96" s="58"/>
      <c r="H96" s="58" t="s">
        <v>24</v>
      </c>
      <c r="I96" s="58"/>
      <c r="J96" s="58" t="s">
        <v>127</v>
      </c>
      <c r="K96" s="58"/>
      <c r="L96" s="58" t="s">
        <v>131</v>
      </c>
      <c r="M96" s="58"/>
      <c r="N96" s="58" t="s">
        <v>164</v>
      </c>
      <c r="O96" s="58"/>
      <c r="P96" s="58" t="s">
        <v>132</v>
      </c>
      <c r="Q96" s="58"/>
      <c r="R96" s="58" t="s">
        <v>133</v>
      </c>
      <c r="S96" s="58"/>
      <c r="T96" s="58" t="s">
        <v>7</v>
      </c>
      <c r="U96" s="58"/>
    </row>
    <row r="97" spans="1:21" ht="12.75">
      <c r="A97" s="29"/>
      <c r="B97" s="63"/>
      <c r="C97" s="63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.75">
      <c r="A98" s="29"/>
      <c r="B98" s="63"/>
      <c r="C98" s="63"/>
      <c r="D98" s="43" t="s">
        <v>9</v>
      </c>
      <c r="E98" s="45" t="s">
        <v>10</v>
      </c>
      <c r="F98" s="43" t="s">
        <v>9</v>
      </c>
      <c r="G98" s="45" t="s">
        <v>10</v>
      </c>
      <c r="H98" s="43" t="s">
        <v>9</v>
      </c>
      <c r="I98" s="45" t="s">
        <v>10</v>
      </c>
      <c r="J98" s="43" t="s">
        <v>9</v>
      </c>
      <c r="K98" s="45" t="s">
        <v>10</v>
      </c>
      <c r="L98" s="43" t="s">
        <v>9</v>
      </c>
      <c r="M98" s="45" t="s">
        <v>10</v>
      </c>
      <c r="N98" s="43" t="s">
        <v>9</v>
      </c>
      <c r="O98" s="45" t="s">
        <v>10</v>
      </c>
      <c r="P98" s="43" t="s">
        <v>9</v>
      </c>
      <c r="Q98" s="45" t="s">
        <v>10</v>
      </c>
      <c r="R98" s="43" t="s">
        <v>9</v>
      </c>
      <c r="S98" s="45" t="s">
        <v>10</v>
      </c>
      <c r="T98" s="45" t="s">
        <v>9</v>
      </c>
      <c r="U98" s="45" t="s">
        <v>10</v>
      </c>
    </row>
    <row r="99" spans="1:256" ht="12.75">
      <c r="A99" s="29"/>
      <c r="B99" s="29"/>
      <c r="C99" s="29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47">
        <f t="shared" si="17"/>
        <v>0</v>
      </c>
      <c r="U99" s="47">
        <f t="shared" si="18"/>
        <v>0</v>
      </c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</row>
    <row r="100" spans="1:21" ht="12.75">
      <c r="A100" s="29"/>
      <c r="B100" s="29"/>
      <c r="C100" s="29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47">
        <f aca="true" t="shared" si="19" ref="T100:U104">+D100+F100+H100+J100+L100+N100+P100+R100</f>
        <v>0</v>
      </c>
      <c r="U100" s="47">
        <f t="shared" si="19"/>
        <v>0</v>
      </c>
    </row>
    <row r="101" spans="1:21" ht="12.75">
      <c r="A101" s="29"/>
      <c r="B101" s="29"/>
      <c r="C101" s="29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47">
        <f t="shared" si="19"/>
        <v>0</v>
      </c>
      <c r="U101" s="47">
        <f t="shared" si="19"/>
        <v>0</v>
      </c>
    </row>
    <row r="102" spans="1:21" ht="12.75">
      <c r="A102" s="29"/>
      <c r="B102" s="29"/>
      <c r="C102" s="29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47">
        <f t="shared" si="19"/>
        <v>0</v>
      </c>
      <c r="U102" s="47">
        <f t="shared" si="19"/>
        <v>0</v>
      </c>
    </row>
    <row r="103" spans="1:256" ht="12.75">
      <c r="A103" s="29"/>
      <c r="B103" s="62" t="s">
        <v>18</v>
      </c>
      <c r="C103" s="62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47">
        <f t="shared" si="19"/>
        <v>0</v>
      </c>
      <c r="U103" s="47">
        <f t="shared" si="19"/>
        <v>0</v>
      </c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</row>
    <row r="104" spans="1:256" ht="12.75">
      <c r="A104" s="29"/>
      <c r="B104" s="62"/>
      <c r="C104" s="62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47">
        <f t="shared" si="19"/>
        <v>0</v>
      </c>
      <c r="U104" s="47">
        <f t="shared" si="19"/>
        <v>0</v>
      </c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</row>
  </sheetData>
  <sheetProtection/>
  <mergeCells count="57">
    <mergeCell ref="T1:U1"/>
    <mergeCell ref="J1:K1"/>
    <mergeCell ref="A69:C69"/>
    <mergeCell ref="A82:C82"/>
    <mergeCell ref="B85:C86"/>
    <mergeCell ref="J71:K71"/>
    <mergeCell ref="J85:K86"/>
    <mergeCell ref="N71:O71"/>
    <mergeCell ref="N85:O86"/>
    <mergeCell ref="R1:S1"/>
    <mergeCell ref="P1:Q1"/>
    <mergeCell ref="N1:O1"/>
    <mergeCell ref="L1:M1"/>
    <mergeCell ref="D1:E1"/>
    <mergeCell ref="F1:G1"/>
    <mergeCell ref="H1:I1"/>
    <mergeCell ref="B103:C104"/>
    <mergeCell ref="D103:D104"/>
    <mergeCell ref="E103:E104"/>
    <mergeCell ref="D71:E71"/>
    <mergeCell ref="D85:E86"/>
    <mergeCell ref="D96:E97"/>
    <mergeCell ref="B96:C98"/>
    <mergeCell ref="F103:F104"/>
    <mergeCell ref="G103:G104"/>
    <mergeCell ref="H71:I71"/>
    <mergeCell ref="H85:I86"/>
    <mergeCell ref="H96:I97"/>
    <mergeCell ref="H103:H104"/>
    <mergeCell ref="I103:I104"/>
    <mergeCell ref="F71:G71"/>
    <mergeCell ref="F85:G86"/>
    <mergeCell ref="F96:G97"/>
    <mergeCell ref="J96:K97"/>
    <mergeCell ref="J103:J104"/>
    <mergeCell ref="K103:K104"/>
    <mergeCell ref="L71:M71"/>
    <mergeCell ref="L85:M86"/>
    <mergeCell ref="L96:M97"/>
    <mergeCell ref="L103:L104"/>
    <mergeCell ref="M103:M104"/>
    <mergeCell ref="N96:O97"/>
    <mergeCell ref="N103:N104"/>
    <mergeCell ref="O103:O104"/>
    <mergeCell ref="P71:Q71"/>
    <mergeCell ref="P85:Q86"/>
    <mergeCell ref="P96:Q97"/>
    <mergeCell ref="P103:P104"/>
    <mergeCell ref="Q103:Q104"/>
    <mergeCell ref="R71:S71"/>
    <mergeCell ref="R85:S86"/>
    <mergeCell ref="R96:S97"/>
    <mergeCell ref="R103:R104"/>
    <mergeCell ref="S103:S104"/>
    <mergeCell ref="T71:U71"/>
    <mergeCell ref="T85:U86"/>
    <mergeCell ref="T96:U97"/>
  </mergeCells>
  <printOptions/>
  <pageMargins left="0.15748031496062992" right="0.15748031496062992" top="0.3937007874015748" bottom="0.2755905511811024" header="0.15748031496062992" footer="0.5118110236220472"/>
  <pageSetup cellComments="asDisplayed" horizontalDpi="600" verticalDpi="600" orientation="landscape" pageOrder="overThenDown" paperSize="9" scale="40" r:id="rId1"/>
  <headerFooter alignWithMargins="0">
    <oddHeader>&amp;CAz Önkormányzat Intézményeinek Vagyonkimutatása 2016. év&amp;R26. 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24"/>
  <sheetViews>
    <sheetView tabSelected="1" zoomScalePageLayoutView="0" workbookViewId="0" topLeftCell="A46">
      <selection activeCell="E79" sqref="E79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13.28125" style="0" customWidth="1"/>
  </cols>
  <sheetData>
    <row r="1" spans="1:256" ht="12.75">
      <c r="A1" s="19"/>
      <c r="B1" s="19"/>
      <c r="C1" s="19"/>
      <c r="D1" s="72" t="s">
        <v>7</v>
      </c>
      <c r="E1" s="7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27" t="s">
        <v>9</v>
      </c>
      <c r="E2" s="27" t="s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31" t="s">
        <v>25</v>
      </c>
      <c r="B3" s="19"/>
      <c r="C3" s="19"/>
      <c r="D3" s="26"/>
      <c r="E3" s="2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26</v>
      </c>
      <c r="B4" s="19" t="s">
        <v>157</v>
      </c>
      <c r="C4" s="19"/>
      <c r="D4" s="28">
        <f>+Összesítő!T4</f>
        <v>12158552</v>
      </c>
      <c r="E4" s="28">
        <f>+Összesítő!U4</f>
        <v>11993601</v>
      </c>
      <c r="F4" s="1"/>
      <c r="G4" s="1"/>
      <c r="H4" s="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34"/>
      <c r="B5" s="34" t="s">
        <v>3</v>
      </c>
      <c r="C5" s="34" t="s">
        <v>27</v>
      </c>
      <c r="D5" s="28">
        <f>+Összesítő!T5</f>
        <v>72325</v>
      </c>
      <c r="E5" s="28">
        <f>+Összesítő!U5</f>
        <v>72135</v>
      </c>
      <c r="F5" s="12"/>
      <c r="G5" s="12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8" ht="12.75">
      <c r="A6" s="20"/>
      <c r="B6" s="20"/>
      <c r="C6" s="20" t="s">
        <v>41</v>
      </c>
      <c r="D6" s="28">
        <f>+Összesítő!T6</f>
        <v>0</v>
      </c>
      <c r="E6" s="28">
        <f>+Összesítő!U6</f>
        <v>0</v>
      </c>
      <c r="H6" s="14"/>
    </row>
    <row r="7" spans="1:8" ht="12.75">
      <c r="A7" s="20"/>
      <c r="B7" s="20"/>
      <c r="C7" s="20" t="s">
        <v>42</v>
      </c>
      <c r="D7" s="28">
        <f>+Összesítő!T7</f>
        <v>72325</v>
      </c>
      <c r="E7" s="28">
        <f>+Összesítő!U7</f>
        <v>72135</v>
      </c>
      <c r="H7" s="14"/>
    </row>
    <row r="8" spans="1:8" ht="12.75">
      <c r="A8" s="20"/>
      <c r="B8" s="20"/>
      <c r="C8" s="20" t="s">
        <v>41</v>
      </c>
      <c r="D8" s="28">
        <f>+Összesítő!T8</f>
        <v>0</v>
      </c>
      <c r="E8" s="28">
        <f>+Összesítő!U8</f>
        <v>0</v>
      </c>
      <c r="H8" s="14"/>
    </row>
    <row r="9" spans="1:8" ht="12.75">
      <c r="A9" s="20"/>
      <c r="B9" s="20"/>
      <c r="C9" s="20" t="s">
        <v>43</v>
      </c>
      <c r="D9" s="28">
        <f>+Összesítő!T9</f>
        <v>0</v>
      </c>
      <c r="E9" s="28">
        <f>+Összesítő!U9</f>
        <v>0</v>
      </c>
      <c r="H9" s="14"/>
    </row>
    <row r="10" spans="1:8" ht="12.75">
      <c r="A10" s="20"/>
      <c r="B10" s="20"/>
      <c r="C10" s="20" t="s">
        <v>44</v>
      </c>
      <c r="D10" s="28">
        <f>+Összesítő!T10</f>
        <v>72325</v>
      </c>
      <c r="E10" s="28">
        <f>+Összesítő!U10</f>
        <v>72135</v>
      </c>
      <c r="H10" s="14"/>
    </row>
    <row r="11" spans="1:8" ht="12.75">
      <c r="A11" s="20"/>
      <c r="B11" s="20"/>
      <c r="C11" s="20" t="s">
        <v>128</v>
      </c>
      <c r="D11" s="28">
        <f>+Összesítő!T11</f>
        <v>0</v>
      </c>
      <c r="E11" s="28">
        <f>+Összesítő!U11</f>
        <v>0</v>
      </c>
      <c r="H11" s="14"/>
    </row>
    <row r="12" spans="1:256" ht="12.75">
      <c r="A12" s="34"/>
      <c r="B12" s="34" t="s">
        <v>0</v>
      </c>
      <c r="C12" s="34" t="s">
        <v>28</v>
      </c>
      <c r="D12" s="28">
        <f>+Összesítő!T12</f>
        <v>10042505</v>
      </c>
      <c r="E12" s="28">
        <f>+Összesítő!U12</f>
        <v>9936995</v>
      </c>
      <c r="F12" s="12"/>
      <c r="G12" s="12"/>
      <c r="H12" s="1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8" ht="12.75">
      <c r="A13" s="20"/>
      <c r="B13" s="20"/>
      <c r="C13" s="39" t="s">
        <v>45</v>
      </c>
      <c r="D13" s="28">
        <f>+Összesítő!T13</f>
        <v>8124888</v>
      </c>
      <c r="E13" s="28">
        <f>+Összesítő!U13</f>
        <v>8249521</v>
      </c>
      <c r="H13" s="14"/>
    </row>
    <row r="14" spans="1:8" ht="12.75">
      <c r="A14" s="20"/>
      <c r="B14" s="20"/>
      <c r="C14" s="20" t="s">
        <v>41</v>
      </c>
      <c r="D14" s="28">
        <f>+Összesítő!T14</f>
        <v>0</v>
      </c>
      <c r="E14" s="28">
        <f>+Összesítő!U14</f>
        <v>0</v>
      </c>
      <c r="H14" s="14"/>
    </row>
    <row r="15" spans="1:8" ht="12.75">
      <c r="A15" s="20"/>
      <c r="B15" s="20"/>
      <c r="C15" s="20" t="s">
        <v>42</v>
      </c>
      <c r="D15" s="28">
        <f>+Összesítő!T15</f>
        <v>6322525</v>
      </c>
      <c r="E15" s="28">
        <f>+Összesítő!U15</f>
        <v>6447158</v>
      </c>
      <c r="F15" s="6"/>
      <c r="H15" s="14"/>
    </row>
    <row r="16" spans="1:8" ht="12.75">
      <c r="A16" s="20"/>
      <c r="B16" s="20"/>
      <c r="C16" s="20" t="s">
        <v>41</v>
      </c>
      <c r="D16" s="28">
        <f>+Összesítő!T16</f>
        <v>0</v>
      </c>
      <c r="E16" s="28">
        <f>+Összesítő!U16</f>
        <v>0</v>
      </c>
      <c r="H16" s="14"/>
    </row>
    <row r="17" spans="1:8" ht="12.75">
      <c r="A17" s="20"/>
      <c r="B17" s="20"/>
      <c r="C17" s="20" t="s">
        <v>43</v>
      </c>
      <c r="D17" s="28">
        <f>+Összesítő!T17</f>
        <v>3206323</v>
      </c>
      <c r="E17" s="28">
        <f>+Összesítő!U17</f>
        <v>3206323</v>
      </c>
      <c r="H17" s="14"/>
    </row>
    <row r="18" spans="1:8" ht="12.75">
      <c r="A18" s="20"/>
      <c r="B18" s="20"/>
      <c r="C18" s="29" t="s">
        <v>130</v>
      </c>
      <c r="D18" s="28">
        <f>+Összesítő!T18</f>
        <v>492367</v>
      </c>
      <c r="E18" s="28">
        <f>+Összesítő!U18</f>
        <v>492367</v>
      </c>
      <c r="H18" s="14"/>
    </row>
    <row r="19" spans="1:8" ht="12.75">
      <c r="A19" s="20"/>
      <c r="B19" s="20"/>
      <c r="C19" s="20" t="s">
        <v>129</v>
      </c>
      <c r="D19" s="28">
        <f>+Összesítő!T19</f>
        <v>2506025</v>
      </c>
      <c r="E19" s="28">
        <f>+Összesítő!U19</f>
        <v>2506025</v>
      </c>
      <c r="H19" s="14"/>
    </row>
    <row r="20" spans="1:8" ht="12.75">
      <c r="A20" s="20"/>
      <c r="B20" s="20"/>
      <c r="C20" s="20" t="s">
        <v>44</v>
      </c>
      <c r="D20" s="28">
        <f>+Összesítő!T20</f>
        <v>3116202</v>
      </c>
      <c r="E20" s="28">
        <f>+Összesítő!U20</f>
        <v>3240835</v>
      </c>
      <c r="H20" s="14"/>
    </row>
    <row r="21" spans="1:8" ht="12.75">
      <c r="A21" s="20"/>
      <c r="B21" s="20"/>
      <c r="C21" s="20" t="s">
        <v>128</v>
      </c>
      <c r="D21" s="28">
        <f>+Összesítő!T21</f>
        <v>1802363</v>
      </c>
      <c r="E21" s="28">
        <f>+Összesítő!U21</f>
        <v>1802363</v>
      </c>
      <c r="H21" s="14"/>
    </row>
    <row r="22" spans="1:8" ht="12.75">
      <c r="A22" s="20"/>
      <c r="B22" s="20"/>
      <c r="C22" s="39" t="s">
        <v>152</v>
      </c>
      <c r="D22" s="28">
        <f>+Összesítő!T22</f>
        <v>866615</v>
      </c>
      <c r="E22" s="28">
        <f>+Összesítő!U22</f>
        <v>947343</v>
      </c>
      <c r="H22" s="14"/>
    </row>
    <row r="23" spans="1:8" ht="12.75">
      <c r="A23" s="20"/>
      <c r="B23" s="20"/>
      <c r="C23" s="20" t="s">
        <v>46</v>
      </c>
      <c r="D23" s="28">
        <f>+Összesítő!T23</f>
        <v>0</v>
      </c>
      <c r="E23" s="28">
        <f>+Összesítő!U23</f>
        <v>0</v>
      </c>
      <c r="H23" s="14"/>
    </row>
    <row r="24" spans="1:8" ht="12.75">
      <c r="A24" s="20"/>
      <c r="B24" s="20"/>
      <c r="C24" s="20" t="s">
        <v>42</v>
      </c>
      <c r="D24" s="28">
        <f>+Összesítő!T24</f>
        <v>866615</v>
      </c>
      <c r="E24" s="28">
        <f>+Összesítő!U24</f>
        <v>947343</v>
      </c>
      <c r="H24" s="14"/>
    </row>
    <row r="25" spans="1:8" ht="12.75">
      <c r="A25" s="20"/>
      <c r="B25" s="20"/>
      <c r="C25" s="20" t="s">
        <v>41</v>
      </c>
      <c r="D25" s="28">
        <f>+Összesítő!T25</f>
        <v>0</v>
      </c>
      <c r="E25" s="28">
        <f>+Összesítő!U25</f>
        <v>0</v>
      </c>
      <c r="H25" s="14"/>
    </row>
    <row r="26" spans="1:8" ht="12.75">
      <c r="A26" s="20"/>
      <c r="B26" s="20"/>
      <c r="C26" s="20" t="s">
        <v>43</v>
      </c>
      <c r="D26" s="28">
        <f>+Összesítő!T26</f>
        <v>0</v>
      </c>
      <c r="E26" s="28">
        <f>+Összesítő!U26</f>
        <v>0</v>
      </c>
      <c r="H26" s="14"/>
    </row>
    <row r="27" spans="1:8" ht="12.75">
      <c r="A27" s="20"/>
      <c r="B27" s="20"/>
      <c r="C27" s="20" t="s">
        <v>44</v>
      </c>
      <c r="D27" s="28">
        <f>+Összesítő!T27</f>
        <v>866615</v>
      </c>
      <c r="E27" s="28">
        <f>+Összesítő!U27</f>
        <v>947343</v>
      </c>
      <c r="H27" s="14"/>
    </row>
    <row r="28" spans="1:8" ht="12.75">
      <c r="A28" s="20"/>
      <c r="B28" s="20"/>
      <c r="C28" s="20" t="s">
        <v>128</v>
      </c>
      <c r="D28" s="28">
        <f>+Összesítő!T28</f>
        <v>0</v>
      </c>
      <c r="E28" s="28">
        <f>+Összesítő!U28</f>
        <v>0</v>
      </c>
      <c r="H28" s="14"/>
    </row>
    <row r="29" spans="1:8" ht="12.75">
      <c r="A29" s="20"/>
      <c r="B29" s="20"/>
      <c r="C29" s="39" t="s">
        <v>153</v>
      </c>
      <c r="D29" s="28">
        <f>+Összesítő!T29</f>
        <v>0</v>
      </c>
      <c r="E29" s="28">
        <f>+Összesítő!U29</f>
        <v>0</v>
      </c>
      <c r="H29" s="14"/>
    </row>
    <row r="30" spans="1:8" ht="12.75">
      <c r="A30" s="20"/>
      <c r="B30" s="20"/>
      <c r="C30" s="20" t="s">
        <v>46</v>
      </c>
      <c r="D30" s="28">
        <f>+Összesítő!T30</f>
        <v>0</v>
      </c>
      <c r="E30" s="28">
        <f>+Összesítő!U30</f>
        <v>0</v>
      </c>
      <c r="H30" s="14"/>
    </row>
    <row r="31" spans="1:8" ht="12.75">
      <c r="A31" s="20"/>
      <c r="B31" s="20"/>
      <c r="C31" s="20" t="s">
        <v>42</v>
      </c>
      <c r="D31" s="28">
        <f>+Összesítő!T31</f>
        <v>0</v>
      </c>
      <c r="E31" s="28">
        <f>+Összesítő!U31</f>
        <v>0</v>
      </c>
      <c r="H31" s="14"/>
    </row>
    <row r="32" spans="1:8" ht="12.75">
      <c r="A32" s="20"/>
      <c r="B32" s="20"/>
      <c r="C32" s="20" t="s">
        <v>41</v>
      </c>
      <c r="D32" s="28">
        <f>+Összesítő!T32</f>
        <v>0</v>
      </c>
      <c r="E32" s="28">
        <f>+Összesítő!U32</f>
        <v>0</v>
      </c>
      <c r="H32" s="14"/>
    </row>
    <row r="33" spans="1:8" ht="12.75">
      <c r="A33" s="20"/>
      <c r="B33" s="20"/>
      <c r="C33" s="20" t="s">
        <v>43</v>
      </c>
      <c r="D33" s="28">
        <f>+Összesítő!T33</f>
        <v>0</v>
      </c>
      <c r="E33" s="28">
        <f>+Összesítő!U33</f>
        <v>0</v>
      </c>
      <c r="H33" s="14"/>
    </row>
    <row r="34" spans="1:8" ht="12.75">
      <c r="A34" s="20"/>
      <c r="B34" s="20"/>
      <c r="C34" s="20" t="s">
        <v>44</v>
      </c>
      <c r="D34" s="28">
        <f>+Összesítő!T34</f>
        <v>0</v>
      </c>
      <c r="E34" s="28">
        <f>+Összesítő!U34</f>
        <v>0</v>
      </c>
      <c r="H34" s="14"/>
    </row>
    <row r="35" spans="1:8" ht="12.75">
      <c r="A35" s="20"/>
      <c r="B35" s="20"/>
      <c r="C35" s="20" t="s">
        <v>128</v>
      </c>
      <c r="D35" s="28">
        <f>+Összesítő!T35</f>
        <v>0</v>
      </c>
      <c r="E35" s="28">
        <f>+Összesítő!U35</f>
        <v>0</v>
      </c>
      <c r="H35" s="14"/>
    </row>
    <row r="36" spans="1:8" ht="12.75">
      <c r="A36" s="20"/>
      <c r="B36" s="20"/>
      <c r="C36" s="39" t="s">
        <v>154</v>
      </c>
      <c r="D36" s="28">
        <f>+Összesítő!T36</f>
        <v>1051002</v>
      </c>
      <c r="E36" s="28">
        <f>+Összesítő!U36</f>
        <v>740131</v>
      </c>
      <c r="H36" s="14"/>
    </row>
    <row r="37" spans="1:8" ht="12.75">
      <c r="A37" s="20"/>
      <c r="B37" s="20"/>
      <c r="C37" s="39" t="s">
        <v>155</v>
      </c>
      <c r="D37" s="28">
        <f>+Összesítő!T37</f>
        <v>0</v>
      </c>
      <c r="E37" s="28">
        <f>+Összesítő!U37</f>
        <v>0</v>
      </c>
      <c r="H37" s="14"/>
    </row>
    <row r="38" spans="1:8" ht="12.75">
      <c r="A38" s="34"/>
      <c r="B38" s="34" t="s">
        <v>4</v>
      </c>
      <c r="C38" s="34" t="s">
        <v>29</v>
      </c>
      <c r="D38" s="28">
        <f>+Összesítő!T38</f>
        <v>88227</v>
      </c>
      <c r="E38" s="28">
        <f>+Összesítő!U38</f>
        <v>88297</v>
      </c>
      <c r="H38" s="14"/>
    </row>
    <row r="39" spans="1:8" ht="12.75">
      <c r="A39" s="20"/>
      <c r="B39" s="20"/>
      <c r="C39" s="20" t="s">
        <v>162</v>
      </c>
      <c r="D39" s="28">
        <f>+Összesítő!T39</f>
        <v>88068</v>
      </c>
      <c r="E39" s="28">
        <f>+Összesítő!U39</f>
        <v>88138</v>
      </c>
      <c r="H39" s="14"/>
    </row>
    <row r="40" spans="1:8" ht="12.75">
      <c r="A40" s="20"/>
      <c r="B40" s="20"/>
      <c r="C40" s="20" t="s">
        <v>46</v>
      </c>
      <c r="D40" s="28">
        <f>+Összesítő!T40</f>
        <v>0</v>
      </c>
      <c r="E40" s="28">
        <f>+Összesítő!U40</f>
        <v>0</v>
      </c>
      <c r="H40" s="14"/>
    </row>
    <row r="41" spans="1:8" ht="12.75">
      <c r="A41" s="20"/>
      <c r="B41" s="20"/>
      <c r="C41" s="20" t="s">
        <v>42</v>
      </c>
      <c r="D41" s="28">
        <f>+Összesítő!T41</f>
        <v>0</v>
      </c>
      <c r="E41" s="28">
        <f>+Összesítő!U41</f>
        <v>0</v>
      </c>
      <c r="H41" s="14"/>
    </row>
    <row r="42" spans="1:8" ht="12.75">
      <c r="A42" s="20"/>
      <c r="B42" s="20"/>
      <c r="C42" s="20" t="s">
        <v>41</v>
      </c>
      <c r="D42" s="28">
        <f>+Összesítő!T42</f>
        <v>88068</v>
      </c>
      <c r="E42" s="28">
        <f>+Összesítő!U42</f>
        <v>88138</v>
      </c>
      <c r="H42" s="14"/>
    </row>
    <row r="43" spans="1:8" ht="12.75">
      <c r="A43" s="20"/>
      <c r="B43" s="20"/>
      <c r="C43" s="20" t="s">
        <v>43</v>
      </c>
      <c r="D43" s="28">
        <f>+Összesítő!T43</f>
        <v>0</v>
      </c>
      <c r="E43" s="28">
        <f>+Összesítő!U43</f>
        <v>0</v>
      </c>
      <c r="H43" s="14"/>
    </row>
    <row r="44" spans="1:8" ht="12.75">
      <c r="A44" s="20"/>
      <c r="B44" s="20"/>
      <c r="C44" s="20" t="s">
        <v>44</v>
      </c>
      <c r="D44" s="28">
        <f>+Összesítő!T44</f>
        <v>88068</v>
      </c>
      <c r="E44" s="28">
        <f>+Összesítő!U44</f>
        <v>88138</v>
      </c>
      <c r="H44" s="14"/>
    </row>
    <row r="45" spans="1:8" ht="12.75">
      <c r="A45" s="20"/>
      <c r="B45" s="20"/>
      <c r="C45" s="20" t="s">
        <v>128</v>
      </c>
      <c r="D45" s="28">
        <f>+Összesítő!T45</f>
        <v>0</v>
      </c>
      <c r="E45" s="28">
        <f>+Összesítő!U45</f>
        <v>0</v>
      </c>
      <c r="H45" s="14"/>
    </row>
    <row r="46" spans="1:8" ht="12.75">
      <c r="A46" s="20"/>
      <c r="B46" s="20"/>
      <c r="C46" s="20" t="s">
        <v>47</v>
      </c>
      <c r="D46" s="28">
        <f>+Összesítő!T46</f>
        <v>159</v>
      </c>
      <c r="E46" s="28">
        <f>+Összesítő!U46</f>
        <v>159</v>
      </c>
      <c r="H46" s="14"/>
    </row>
    <row r="47" spans="1:256" ht="12.75">
      <c r="A47" s="20"/>
      <c r="B47" s="20"/>
      <c r="C47" s="20" t="s">
        <v>46</v>
      </c>
      <c r="D47" s="28">
        <f>+Összesítő!T47</f>
        <v>0</v>
      </c>
      <c r="E47" s="28">
        <f>+Összesítő!U47</f>
        <v>0</v>
      </c>
      <c r="F47" s="12"/>
      <c r="G47" s="12"/>
      <c r="H47" s="1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8" ht="12.75">
      <c r="A48" s="20"/>
      <c r="B48" s="20"/>
      <c r="C48" s="20" t="s">
        <v>42</v>
      </c>
      <c r="D48" s="28">
        <f>+Összesítő!T48</f>
        <v>159</v>
      </c>
      <c r="E48" s="28">
        <f>+Összesítő!U48</f>
        <v>159</v>
      </c>
      <c r="H48" s="14"/>
    </row>
    <row r="49" spans="1:8" ht="12.75">
      <c r="A49" s="20"/>
      <c r="B49" s="20"/>
      <c r="C49" s="20" t="s">
        <v>46</v>
      </c>
      <c r="D49" s="28">
        <f>+Összesítő!T49</f>
        <v>0</v>
      </c>
      <c r="E49" s="28">
        <f>+Összesítő!U49</f>
        <v>0</v>
      </c>
      <c r="H49" s="14"/>
    </row>
    <row r="50" spans="1:8" ht="12.75">
      <c r="A50" s="20"/>
      <c r="B50" s="20"/>
      <c r="C50" s="20" t="s">
        <v>43</v>
      </c>
      <c r="D50" s="28">
        <f>+Összesítő!T50</f>
        <v>0</v>
      </c>
      <c r="E50" s="28">
        <f>+Összesítő!U50</f>
        <v>0</v>
      </c>
      <c r="H50" s="14"/>
    </row>
    <row r="51" spans="1:8" ht="12.75">
      <c r="A51" s="20"/>
      <c r="B51" s="20"/>
      <c r="C51" s="20" t="s">
        <v>44</v>
      </c>
      <c r="D51" s="28">
        <f>+Összesítő!T51</f>
        <v>159</v>
      </c>
      <c r="E51" s="28">
        <f>+Összesítő!U51</f>
        <v>159</v>
      </c>
      <c r="H51" s="14"/>
    </row>
    <row r="52" spans="1:8" ht="12.75">
      <c r="A52" s="20"/>
      <c r="B52" s="20"/>
      <c r="C52" s="20" t="s">
        <v>128</v>
      </c>
      <c r="D52" s="28">
        <f>+Összesítő!T52</f>
        <v>0</v>
      </c>
      <c r="E52" s="28">
        <f>+Összesítő!U52</f>
        <v>0</v>
      </c>
      <c r="H52" s="14"/>
    </row>
    <row r="53" spans="1:8" ht="12.75">
      <c r="A53" s="20"/>
      <c r="B53" s="20"/>
      <c r="C53" s="20" t="s">
        <v>163</v>
      </c>
      <c r="D53" s="28">
        <f>+Összesítő!T53</f>
        <v>0</v>
      </c>
      <c r="E53" s="28">
        <f>+Összesítő!U53</f>
        <v>0</v>
      </c>
      <c r="H53" s="14"/>
    </row>
    <row r="54" spans="1:8" ht="12.75">
      <c r="A54" s="34"/>
      <c r="B54" s="34" t="s">
        <v>30</v>
      </c>
      <c r="C54" s="37" t="s">
        <v>156</v>
      </c>
      <c r="D54" s="28">
        <f>+Összesítő!T54</f>
        <v>1955495</v>
      </c>
      <c r="E54" s="28">
        <f>+Összesítő!U54</f>
        <v>1896174</v>
      </c>
      <c r="H54" s="14"/>
    </row>
    <row r="55" spans="1:8" ht="12.75">
      <c r="A55" s="20"/>
      <c r="B55" s="20"/>
      <c r="C55" s="20" t="s">
        <v>46</v>
      </c>
      <c r="D55" s="28">
        <f>+Összesítő!T55</f>
        <v>0</v>
      </c>
      <c r="E55" s="28">
        <f>+Összesítő!U55</f>
        <v>0</v>
      </c>
      <c r="H55" s="14"/>
    </row>
    <row r="56" spans="1:8" ht="12.75">
      <c r="A56" s="20"/>
      <c r="B56" s="20"/>
      <c r="C56" s="20" t="s">
        <v>42</v>
      </c>
      <c r="D56" s="28">
        <f>+Összesítő!T56</f>
        <v>1955495</v>
      </c>
      <c r="E56" s="28">
        <f>+Összesítő!U56</f>
        <v>1896174</v>
      </c>
      <c r="H56" s="14"/>
    </row>
    <row r="57" spans="1:8" ht="12.75">
      <c r="A57" s="20"/>
      <c r="B57" s="20"/>
      <c r="C57" s="20" t="s">
        <v>41</v>
      </c>
      <c r="D57" s="28">
        <f>+Összesítő!T57</f>
        <v>0</v>
      </c>
      <c r="E57" s="28">
        <f>+Összesítő!U57</f>
        <v>0</v>
      </c>
      <c r="H57" s="14"/>
    </row>
    <row r="58" spans="1:8" ht="12.75">
      <c r="A58" s="20"/>
      <c r="B58" s="20"/>
      <c r="C58" s="20" t="s">
        <v>43</v>
      </c>
      <c r="D58" s="28">
        <f>+Összesítő!T58</f>
        <v>0</v>
      </c>
      <c r="E58" s="28">
        <f>+Összesítő!U58</f>
        <v>0</v>
      </c>
      <c r="H58" s="14"/>
    </row>
    <row r="59" spans="1:8" ht="12.75">
      <c r="A59" s="20"/>
      <c r="B59" s="20"/>
      <c r="C59" s="20" t="s">
        <v>129</v>
      </c>
      <c r="D59" s="28">
        <f>+Összesítő!T59</f>
        <v>0</v>
      </c>
      <c r="E59" s="28">
        <f>+Összesítő!U59</f>
        <v>0</v>
      </c>
      <c r="H59" s="14"/>
    </row>
    <row r="60" spans="1:8" ht="12.75">
      <c r="A60" s="20"/>
      <c r="B60" s="20"/>
      <c r="C60" s="20" t="s">
        <v>44</v>
      </c>
      <c r="D60" s="28">
        <f>+Összesítő!T60</f>
        <v>1955495</v>
      </c>
      <c r="E60" s="28">
        <f>+Összesítő!U60</f>
        <v>1896174</v>
      </c>
      <c r="H60" s="14"/>
    </row>
    <row r="61" spans="1:8" ht="12.75">
      <c r="A61" s="20"/>
      <c r="B61" s="20"/>
      <c r="C61" s="20" t="s">
        <v>128</v>
      </c>
      <c r="D61" s="28">
        <f>+Összesítő!T61</f>
        <v>0</v>
      </c>
      <c r="E61" s="28">
        <f>+Összesítő!U61</f>
        <v>0</v>
      </c>
      <c r="H61" s="14"/>
    </row>
    <row r="62" spans="1:8" ht="12.75">
      <c r="A62" s="19" t="s">
        <v>31</v>
      </c>
      <c r="B62" s="19"/>
      <c r="C62" s="19" t="s">
        <v>158</v>
      </c>
      <c r="D62" s="28">
        <f>+Összesítő!T62</f>
        <v>11378</v>
      </c>
      <c r="E62" s="28">
        <f>+Összesítő!U62</f>
        <v>9818</v>
      </c>
      <c r="H62" s="14"/>
    </row>
    <row r="63" spans="1:8" ht="12.75">
      <c r="A63" s="34"/>
      <c r="B63" s="34" t="s">
        <v>3</v>
      </c>
      <c r="C63" s="34" t="s">
        <v>32</v>
      </c>
      <c r="D63" s="28">
        <f>+Összesítő!T63</f>
        <v>11378</v>
      </c>
      <c r="E63" s="28">
        <f>+Összesítő!U63</f>
        <v>9818</v>
      </c>
      <c r="H63" s="14"/>
    </row>
    <row r="64" spans="1:8" ht="12.75">
      <c r="A64" s="34"/>
      <c r="B64" s="34" t="s">
        <v>0</v>
      </c>
      <c r="C64" s="34" t="s">
        <v>33</v>
      </c>
      <c r="D64" s="28">
        <f>+Összesítő!T64</f>
        <v>0</v>
      </c>
      <c r="E64" s="28">
        <f>+Összesítő!U64</f>
        <v>0</v>
      </c>
      <c r="H64" s="14"/>
    </row>
    <row r="65" spans="1:8" ht="12.75">
      <c r="A65" s="34" t="s">
        <v>134</v>
      </c>
      <c r="B65" s="34"/>
      <c r="C65" s="34" t="s">
        <v>135</v>
      </c>
      <c r="D65" s="28">
        <f>+Összesítő!T65</f>
        <v>281968</v>
      </c>
      <c r="E65" s="28">
        <f>+Összesítő!U65</f>
        <v>396958</v>
      </c>
      <c r="H65" s="14"/>
    </row>
    <row r="66" spans="1:8" ht="12.75">
      <c r="A66" s="34" t="s">
        <v>36</v>
      </c>
      <c r="B66" s="34"/>
      <c r="C66" s="34" t="s">
        <v>136</v>
      </c>
      <c r="D66" s="28">
        <f>+Összesítő!T66</f>
        <v>318316</v>
      </c>
      <c r="E66" s="28">
        <f>+Összesítő!U66</f>
        <v>213497</v>
      </c>
      <c r="H66" s="14"/>
    </row>
    <row r="67" spans="1:8" ht="12.75">
      <c r="A67" s="34" t="s">
        <v>137</v>
      </c>
      <c r="B67" s="34"/>
      <c r="C67" s="34" t="s">
        <v>138</v>
      </c>
      <c r="D67" s="28">
        <f>+Összesítő!T67</f>
        <v>3942</v>
      </c>
      <c r="E67" s="28">
        <f>+Összesítő!U67</f>
        <v>18092</v>
      </c>
      <c r="H67" s="14"/>
    </row>
    <row r="68" spans="1:8" ht="12.75">
      <c r="A68" s="34" t="s">
        <v>1</v>
      </c>
      <c r="B68" s="34"/>
      <c r="C68" s="34" t="s">
        <v>139</v>
      </c>
      <c r="D68" s="28">
        <f>+Összesítő!T68</f>
        <v>0</v>
      </c>
      <c r="E68" s="28">
        <f>+Összesítő!U68</f>
        <v>4879</v>
      </c>
      <c r="H68" s="14"/>
    </row>
    <row r="69" spans="1:8" ht="15">
      <c r="A69" s="69" t="s">
        <v>34</v>
      </c>
      <c r="B69" s="69"/>
      <c r="C69" s="69"/>
      <c r="D69" s="28">
        <f>+Összesítő!T69</f>
        <v>12774156</v>
      </c>
      <c r="E69" s="28">
        <f>+Összesítő!U69</f>
        <v>12636845</v>
      </c>
      <c r="H69" s="14"/>
    </row>
    <row r="70" spans="1:8" ht="12.75">
      <c r="A70" s="20"/>
      <c r="B70" s="20"/>
      <c r="C70" s="20"/>
      <c r="D70" s="28"/>
      <c r="E70" s="28"/>
      <c r="H70" s="14"/>
    </row>
    <row r="71" spans="1:8" ht="12.75">
      <c r="A71" s="20"/>
      <c r="B71" s="20"/>
      <c r="C71" s="20"/>
      <c r="D71" s="72" t="s">
        <v>7</v>
      </c>
      <c r="E71" s="72"/>
      <c r="H71" s="14"/>
    </row>
    <row r="72" spans="1:8" ht="15">
      <c r="A72" s="31" t="s">
        <v>35</v>
      </c>
      <c r="B72" s="20"/>
      <c r="C72" s="20"/>
      <c r="D72" s="27" t="s">
        <v>9</v>
      </c>
      <c r="E72" s="27" t="s">
        <v>10</v>
      </c>
      <c r="H72" s="14"/>
    </row>
    <row r="73" spans="1:8" ht="12.75">
      <c r="A73" s="19" t="s">
        <v>140</v>
      </c>
      <c r="B73" s="19"/>
      <c r="C73" s="19" t="s">
        <v>37</v>
      </c>
      <c r="D73" s="28">
        <f>+Összesítő!T73</f>
        <v>11181061</v>
      </c>
      <c r="E73" s="28">
        <f>+Összesítő!U73</f>
        <v>10655114</v>
      </c>
      <c r="H73" s="14"/>
    </row>
    <row r="74" spans="1:8" ht="12.75">
      <c r="A74" s="19" t="s">
        <v>141</v>
      </c>
      <c r="B74" s="19"/>
      <c r="C74" s="19" t="s">
        <v>2</v>
      </c>
      <c r="D74" s="28">
        <f>+Összesítő!T74</f>
        <v>125756</v>
      </c>
      <c r="E74" s="28">
        <f>+Összesítő!U74</f>
        <v>547821</v>
      </c>
      <c r="H74" s="14"/>
    </row>
    <row r="75" spans="1:8" ht="12.75">
      <c r="A75" s="34"/>
      <c r="B75" s="34" t="s">
        <v>3</v>
      </c>
      <c r="C75" s="34" t="s">
        <v>142</v>
      </c>
      <c r="D75" s="28">
        <f>+Összesítő!T75</f>
        <v>15328</v>
      </c>
      <c r="E75" s="28">
        <f>+Összesítő!U75</f>
        <v>5637</v>
      </c>
      <c r="H75" s="14"/>
    </row>
    <row r="76" spans="1:8" ht="12.75">
      <c r="A76" s="34"/>
      <c r="B76" s="34" t="s">
        <v>0</v>
      </c>
      <c r="C76" s="34" t="s">
        <v>143</v>
      </c>
      <c r="D76" s="28">
        <f>+Összesítő!T76</f>
        <v>72207</v>
      </c>
      <c r="E76" s="28">
        <f>+Összesítő!U76</f>
        <v>473219</v>
      </c>
      <c r="H76" s="14"/>
    </row>
    <row r="77" spans="1:8" ht="12.75">
      <c r="A77" s="34"/>
      <c r="B77" s="34" t="s">
        <v>4</v>
      </c>
      <c r="C77" s="34" t="s">
        <v>144</v>
      </c>
      <c r="D77" s="28">
        <f>+Összesítő!T77</f>
        <v>38221</v>
      </c>
      <c r="E77" s="28">
        <f>+Összesítő!U77</f>
        <v>68965</v>
      </c>
      <c r="H77" s="14"/>
    </row>
    <row r="78" spans="1:8" ht="12.75">
      <c r="A78" s="34" t="s">
        <v>145</v>
      </c>
      <c r="B78" s="34"/>
      <c r="C78" s="34" t="s">
        <v>146</v>
      </c>
      <c r="D78" s="28">
        <f>+Összesítő!T78</f>
        <v>0</v>
      </c>
      <c r="E78" s="28">
        <f>+Összesítő!U78</f>
        <v>0</v>
      </c>
      <c r="H78" s="14"/>
    </row>
    <row r="79" spans="1:8" ht="12.75">
      <c r="A79" s="34" t="s">
        <v>147</v>
      </c>
      <c r="B79" s="34"/>
      <c r="C79" s="34" t="s">
        <v>148</v>
      </c>
      <c r="D79" s="28">
        <f>+Összesítő!T79</f>
        <v>0</v>
      </c>
      <c r="E79" s="28">
        <f>+Összesítő!U79</f>
        <v>0</v>
      </c>
      <c r="H79" s="14"/>
    </row>
    <row r="80" spans="1:8" ht="12.75">
      <c r="A80" s="34" t="s">
        <v>149</v>
      </c>
      <c r="B80" s="34"/>
      <c r="C80" s="34" t="s">
        <v>150</v>
      </c>
      <c r="D80" s="28">
        <f>+Összesítő!T80</f>
        <v>1467339</v>
      </c>
      <c r="E80" s="28">
        <f>+Összesítő!U80</f>
        <v>1433910</v>
      </c>
      <c r="H80" s="14"/>
    </row>
    <row r="81" spans="1:8" ht="12.75">
      <c r="A81" s="34"/>
      <c r="B81" s="34"/>
      <c r="C81" s="34"/>
      <c r="D81" s="28">
        <f>+Összesítő!T81</f>
        <v>0</v>
      </c>
      <c r="E81" s="28">
        <f>+Összesítő!U81</f>
        <v>0</v>
      </c>
      <c r="H81" s="14"/>
    </row>
    <row r="82" spans="1:8" ht="15">
      <c r="A82" s="69" t="s">
        <v>5</v>
      </c>
      <c r="B82" s="69"/>
      <c r="C82" s="69"/>
      <c r="D82" s="28">
        <f>+Összesítő!T82</f>
        <v>12774156</v>
      </c>
      <c r="E82" s="28">
        <f>+Összesítő!U82</f>
        <v>12636845</v>
      </c>
      <c r="H82" s="14"/>
    </row>
    <row r="83" spans="1:8" ht="12.75">
      <c r="A83" s="20"/>
      <c r="B83" s="20"/>
      <c r="C83" s="20"/>
      <c r="D83" s="28"/>
      <c r="E83" s="28"/>
      <c r="H83" s="14"/>
    </row>
    <row r="84" spans="1:256" ht="12.75" customHeight="1">
      <c r="A84" s="20"/>
      <c r="B84" s="20"/>
      <c r="C84" s="20"/>
      <c r="D84" s="40"/>
      <c r="E84" s="40"/>
      <c r="F84" s="12"/>
      <c r="G84" s="12"/>
      <c r="H84" s="1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8" ht="12.75">
      <c r="A85" s="19"/>
      <c r="B85" s="67" t="s">
        <v>6</v>
      </c>
      <c r="C85" s="67"/>
      <c r="D85" s="72" t="s">
        <v>7</v>
      </c>
      <c r="E85" s="72"/>
      <c r="H85" s="14"/>
    </row>
    <row r="86" spans="1:8" ht="12.75">
      <c r="A86" s="19"/>
      <c r="B86" s="67"/>
      <c r="C86" s="67"/>
      <c r="D86" s="72"/>
      <c r="E86" s="72"/>
      <c r="H86" s="14"/>
    </row>
    <row r="87" spans="1:8" ht="12.75">
      <c r="A87" s="19"/>
      <c r="B87" s="19"/>
      <c r="C87" s="19" t="s">
        <v>8</v>
      </c>
      <c r="D87" s="27" t="s">
        <v>9</v>
      </c>
      <c r="E87" s="27" t="s">
        <v>10</v>
      </c>
      <c r="H87" s="14"/>
    </row>
    <row r="88" spans="1:8" ht="12.75">
      <c r="A88" s="20"/>
      <c r="B88" s="20"/>
      <c r="C88" s="20" t="s">
        <v>11</v>
      </c>
      <c r="D88" s="28">
        <f>+Összesítő!T88</f>
        <v>17059</v>
      </c>
      <c r="E88" s="28">
        <f>+Összesítő!U88</f>
        <v>47114</v>
      </c>
      <c r="H88" s="14"/>
    </row>
    <row r="89" spans="1:8" ht="12.75">
      <c r="A89" s="20"/>
      <c r="B89" s="20"/>
      <c r="C89" s="20" t="s">
        <v>159</v>
      </c>
      <c r="D89" s="28">
        <f>+Összesítő!T89</f>
        <v>43473</v>
      </c>
      <c r="E89" s="28">
        <f>+Összesítő!U89</f>
        <v>43473</v>
      </c>
      <c r="H89" s="14"/>
    </row>
    <row r="90" spans="1:8" ht="12.75">
      <c r="A90" s="20"/>
      <c r="B90" s="20"/>
      <c r="C90" s="20" t="s">
        <v>151</v>
      </c>
      <c r="D90" s="28">
        <f>+Összesítő!T90</f>
        <v>644557</v>
      </c>
      <c r="E90" s="28">
        <f>+Összesítő!U90</f>
        <v>641685</v>
      </c>
      <c r="H90" s="14"/>
    </row>
    <row r="91" spans="1:8" ht="12.75">
      <c r="A91" s="20"/>
      <c r="B91" s="20"/>
      <c r="C91" s="20" t="s">
        <v>12</v>
      </c>
      <c r="D91" s="28">
        <f>+Összesítő!T91</f>
        <v>0</v>
      </c>
      <c r="E91" s="28">
        <f>+Összesítő!U91</f>
        <v>0</v>
      </c>
      <c r="H91" s="14"/>
    </row>
    <row r="92" spans="1:8" ht="12.75">
      <c r="A92" s="20"/>
      <c r="B92" s="20"/>
      <c r="C92" s="20" t="s">
        <v>160</v>
      </c>
      <c r="D92" s="28">
        <f>+Összesítő!T92</f>
        <v>0</v>
      </c>
      <c r="E92" s="28">
        <f>+Összesítő!U92</f>
        <v>0</v>
      </c>
      <c r="H92" s="14"/>
    </row>
    <row r="93" spans="1:256" ht="12.75">
      <c r="A93" s="20"/>
      <c r="B93" s="20"/>
      <c r="C93" s="20" t="s">
        <v>156</v>
      </c>
      <c r="D93" s="28">
        <f>+Összesítő!T93</f>
        <v>29535</v>
      </c>
      <c r="E93" s="28">
        <f>+Összesítő!U93</f>
        <v>29535</v>
      </c>
      <c r="F93" s="1"/>
      <c r="G93" s="1"/>
      <c r="H93" s="1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9"/>
      <c r="B94" s="19"/>
      <c r="C94" s="19" t="s">
        <v>13</v>
      </c>
      <c r="D94" s="28">
        <f>+Összesítő!T94</f>
        <v>734624</v>
      </c>
      <c r="E94" s="28">
        <f>+Összesítő!U94</f>
        <v>761807</v>
      </c>
      <c r="F94" s="12"/>
      <c r="G94" s="12"/>
      <c r="H94" s="1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1:256" ht="12.75">
      <c r="A95" s="20"/>
      <c r="B95" s="20"/>
      <c r="C95" s="20"/>
      <c r="D95" s="28"/>
      <c r="E95" s="28"/>
      <c r="F95" s="12"/>
      <c r="G95" s="12"/>
      <c r="H95" s="1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ht="12.75">
      <c r="A96" s="20"/>
      <c r="B96" s="71" t="s">
        <v>14</v>
      </c>
      <c r="C96" s="71"/>
      <c r="D96" s="72" t="s">
        <v>7</v>
      </c>
      <c r="E96" s="72"/>
      <c r="F96" s="12"/>
      <c r="G96" s="12"/>
      <c r="H96" s="1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ht="12.75">
      <c r="A97" s="20"/>
      <c r="B97" s="71"/>
      <c r="C97" s="71"/>
      <c r="D97" s="72"/>
      <c r="E97" s="72"/>
      <c r="F97" s="12"/>
      <c r="G97" s="12"/>
      <c r="H97" s="1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</row>
    <row r="98" spans="1:256" ht="12.75">
      <c r="A98" s="20"/>
      <c r="B98" s="71"/>
      <c r="C98" s="71"/>
      <c r="D98" s="27" t="s">
        <v>9</v>
      </c>
      <c r="E98" s="27" t="s">
        <v>10</v>
      </c>
      <c r="F98" s="12"/>
      <c r="G98" s="12"/>
      <c r="H98" s="1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ht="12.75">
      <c r="A99" s="20"/>
      <c r="B99" s="20"/>
      <c r="C99" s="20"/>
      <c r="D99" s="28">
        <f>+Összesítő!T99</f>
        <v>0</v>
      </c>
      <c r="E99" s="28">
        <f>+Összesítő!U99</f>
        <v>0</v>
      </c>
      <c r="F99" s="1"/>
      <c r="G99" s="1"/>
      <c r="H99" s="1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8" ht="12.75">
      <c r="A100" s="20"/>
      <c r="B100" s="20"/>
      <c r="C100" s="20"/>
      <c r="D100" s="28">
        <f>+Összesítő!T100</f>
        <v>0</v>
      </c>
      <c r="E100" s="28">
        <f>+Összesítő!U100</f>
        <v>0</v>
      </c>
      <c r="H100" s="14"/>
    </row>
    <row r="101" spans="1:8" ht="12.75">
      <c r="A101" s="20"/>
      <c r="B101" s="20"/>
      <c r="C101" s="20"/>
      <c r="D101" s="28">
        <f>+Összesítő!T101</f>
        <v>0</v>
      </c>
      <c r="E101" s="28">
        <f>+Összesítő!U101</f>
        <v>0</v>
      </c>
      <c r="H101" s="14"/>
    </row>
    <row r="102" spans="1:8" ht="12.75">
      <c r="A102" s="20"/>
      <c r="B102" s="20"/>
      <c r="C102" s="20"/>
      <c r="D102" s="28">
        <f>+Összesítő!T102</f>
        <v>0</v>
      </c>
      <c r="E102" s="28">
        <f>+Összesítő!U102</f>
        <v>0</v>
      </c>
      <c r="H102" s="14"/>
    </row>
    <row r="103" spans="1:256" ht="12.75">
      <c r="A103" s="20"/>
      <c r="B103" s="67" t="s">
        <v>18</v>
      </c>
      <c r="C103" s="67"/>
      <c r="D103" s="28">
        <f>+Összesítő!T103</f>
        <v>0</v>
      </c>
      <c r="E103" s="28">
        <f>+Összesítő!U103</f>
        <v>0</v>
      </c>
      <c r="F103" s="1"/>
      <c r="G103" s="1"/>
      <c r="H103" s="1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20"/>
      <c r="B104" s="67"/>
      <c r="C104" s="67"/>
      <c r="D104" s="28">
        <f>+Összesítő!T104</f>
        <v>0</v>
      </c>
      <c r="E104" s="28">
        <f>+Összesítő!U104</f>
        <v>0</v>
      </c>
      <c r="F104" s="1"/>
      <c r="G104" s="1"/>
      <c r="H104" s="1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6:256" ht="12.75">
      <c r="F105" s="12"/>
      <c r="G105" s="12"/>
      <c r="H105" s="1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</row>
    <row r="106" spans="6:256" ht="12.75">
      <c r="F106" s="12"/>
      <c r="G106" s="12"/>
      <c r="H106" s="1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</row>
    <row r="107" spans="6:256" ht="12.75">
      <c r="F107" s="1"/>
      <c r="G107" s="1"/>
      <c r="H107" s="1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6:256" ht="12.75">
      <c r="F108" s="12"/>
      <c r="G108" s="12"/>
      <c r="H108" s="1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</row>
    <row r="109" spans="6:256" ht="12.75">
      <c r="F109" s="12"/>
      <c r="G109" s="12"/>
      <c r="H109" s="1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</row>
    <row r="110" spans="6:256" ht="12.75">
      <c r="F110" s="12"/>
      <c r="G110" s="12"/>
      <c r="H110" s="1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</row>
    <row r="111" spans="6:256" ht="12.75">
      <c r="F111" s="1"/>
      <c r="G111" s="1"/>
      <c r="H111" s="1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ht="6.75" customHeight="1">
      <c r="H112" s="14"/>
    </row>
    <row r="113" ht="3" customHeight="1">
      <c r="H113" s="14"/>
    </row>
    <row r="114" ht="6" customHeight="1">
      <c r="H114" s="14"/>
    </row>
    <row r="115" ht="12.75" customHeight="1">
      <c r="H115" s="14"/>
    </row>
    <row r="116" ht="12.75">
      <c r="H116" s="14"/>
    </row>
    <row r="117" spans="6:256" ht="12.75">
      <c r="F117" s="1"/>
      <c r="G117" s="1"/>
      <c r="H117" s="1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ht="12.75">
      <c r="H118" s="14"/>
    </row>
    <row r="119" ht="12.75">
      <c r="H119" s="14"/>
    </row>
    <row r="120" ht="12.75">
      <c r="H120" s="14"/>
    </row>
    <row r="121" ht="12.75">
      <c r="H121" s="14"/>
    </row>
    <row r="122" ht="12.75">
      <c r="H122" s="14"/>
    </row>
    <row r="123" ht="12.75">
      <c r="H123" s="14"/>
    </row>
    <row r="124" spans="6:256" ht="12.75">
      <c r="F124" s="1"/>
      <c r="G124" s="1"/>
      <c r="H124" s="1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6" ht="12.75" customHeight="1"/>
    <row r="133" ht="12.75" customHeight="1"/>
  </sheetData>
  <sheetProtection/>
  <mergeCells count="9">
    <mergeCell ref="D71:E71"/>
    <mergeCell ref="D85:E86"/>
    <mergeCell ref="D96:E97"/>
    <mergeCell ref="B103:C104"/>
    <mergeCell ref="D1:E1"/>
    <mergeCell ref="A69:C69"/>
    <mergeCell ref="A82:C82"/>
    <mergeCell ref="B85:C86"/>
    <mergeCell ref="B96:C98"/>
  </mergeCells>
  <printOptions/>
  <pageMargins left="0.4724409448818898" right="0.4724409448818898" top="0.3937007874015748" bottom="0.8661417322834646" header="0.15748031496062992" footer="0.1968503937007874"/>
  <pageSetup cellComments="asDisplayed" horizontalDpi="600" verticalDpi="600" orientation="portrait" paperSize="9" scale="85" r:id="rId1"/>
  <headerFooter alignWithMargins="0">
    <oddHeader>&amp;CSátoraljaújhely Város Vagyonkimutatása 2016. év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31" sqref="W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55">
      <selection activeCell="D88" sqref="D88:E95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9.421875" style="0" customWidth="1"/>
    <col min="4" max="5" width="20.00390625" style="0" customWidth="1"/>
    <col min="7" max="7" width="10.140625" style="0" bestFit="1" customWidth="1"/>
    <col min="8" max="8" width="13.00390625" style="0" customWidth="1"/>
  </cols>
  <sheetData>
    <row r="1" spans="1:256" ht="12.75">
      <c r="A1" s="19"/>
      <c r="B1" s="19"/>
      <c r="C1" s="19"/>
      <c r="D1" s="70" t="s">
        <v>48</v>
      </c>
      <c r="E1" s="7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25" t="s">
        <v>49</v>
      </c>
      <c r="E2" s="25" t="s">
        <v>50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31" t="s">
        <v>51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52</v>
      </c>
      <c r="B4" s="19" t="s">
        <v>157</v>
      </c>
      <c r="C4" s="19"/>
      <c r="D4" s="25">
        <f>D5+D12+D38+D54</f>
        <v>7471</v>
      </c>
      <c r="E4" s="25">
        <f>E5+E12+E38+E54</f>
        <v>6773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34"/>
      <c r="B5" s="34" t="s">
        <v>53</v>
      </c>
      <c r="C5" s="34" t="s">
        <v>54</v>
      </c>
      <c r="D5" s="32">
        <v>0</v>
      </c>
      <c r="E5" s="32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5" ht="12.75">
      <c r="A6" s="20"/>
      <c r="B6" s="20"/>
      <c r="C6" s="20" t="s">
        <v>55</v>
      </c>
      <c r="D6" s="33"/>
      <c r="E6" s="33"/>
    </row>
    <row r="7" spans="1:5" ht="12.75">
      <c r="A7" s="20"/>
      <c r="B7" s="20"/>
      <c r="C7" s="20" t="s">
        <v>56</v>
      </c>
      <c r="D7" s="33">
        <v>0</v>
      </c>
      <c r="E7" s="33">
        <v>0</v>
      </c>
    </row>
    <row r="8" spans="1:5" ht="12.75">
      <c r="A8" s="20"/>
      <c r="B8" s="20"/>
      <c r="C8" s="20" t="s">
        <v>57</v>
      </c>
      <c r="D8" s="33"/>
      <c r="E8" s="33"/>
    </row>
    <row r="9" spans="1:5" ht="12.75">
      <c r="A9" s="20"/>
      <c r="B9" s="20"/>
      <c r="C9" s="20" t="s">
        <v>58</v>
      </c>
      <c r="D9" s="33"/>
      <c r="E9" s="33"/>
    </row>
    <row r="10" spans="1:5" ht="12.75">
      <c r="A10" s="20"/>
      <c r="B10" s="20"/>
      <c r="C10" s="20" t="s">
        <v>59</v>
      </c>
      <c r="D10" s="33">
        <v>0</v>
      </c>
      <c r="E10" s="33">
        <v>0</v>
      </c>
    </row>
    <row r="11" spans="1:5" ht="12.75">
      <c r="A11" s="20"/>
      <c r="B11" s="20"/>
      <c r="C11" s="20" t="s">
        <v>128</v>
      </c>
      <c r="D11" s="33"/>
      <c r="E11" s="33"/>
    </row>
    <row r="12" spans="1:256" ht="12.75">
      <c r="A12" s="34"/>
      <c r="B12" s="34" t="s">
        <v>60</v>
      </c>
      <c r="C12" s="34" t="s">
        <v>61</v>
      </c>
      <c r="D12" s="32">
        <f>+D13+D22+D29+D36+D37</f>
        <v>7471</v>
      </c>
      <c r="E12" s="32">
        <f>+E13+E22+E29+E36+E37</f>
        <v>6773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5" ht="12.75">
      <c r="A13" s="20"/>
      <c r="B13" s="20"/>
      <c r="C13" s="39" t="s">
        <v>45</v>
      </c>
      <c r="D13" s="33">
        <v>5610</v>
      </c>
      <c r="E13" s="33">
        <f>+E15</f>
        <v>5485</v>
      </c>
    </row>
    <row r="14" spans="1:5" ht="12.75">
      <c r="A14" s="20"/>
      <c r="B14" s="20"/>
      <c r="C14" s="20" t="s">
        <v>62</v>
      </c>
      <c r="D14" s="33"/>
      <c r="E14" s="33"/>
    </row>
    <row r="15" spans="1:5" ht="12.75">
      <c r="A15" s="20"/>
      <c r="B15" s="20"/>
      <c r="C15" s="20" t="s">
        <v>63</v>
      </c>
      <c r="D15" s="33">
        <v>5610</v>
      </c>
      <c r="E15" s="33">
        <f>+E20</f>
        <v>5485</v>
      </c>
    </row>
    <row r="16" spans="1:5" ht="12.75">
      <c r="A16" s="20"/>
      <c r="B16" s="20"/>
      <c r="C16" s="20" t="s">
        <v>64</v>
      </c>
      <c r="D16" s="33"/>
      <c r="E16" s="33"/>
    </row>
    <row r="17" spans="1:5" ht="12.75">
      <c r="A17" s="20"/>
      <c r="B17" s="20"/>
      <c r="C17" s="20" t="s">
        <v>65</v>
      </c>
      <c r="D17" s="33"/>
      <c r="E17" s="33"/>
    </row>
    <row r="18" spans="1:5" ht="12.75">
      <c r="A18" s="20"/>
      <c r="B18" s="20"/>
      <c r="C18" s="29" t="s">
        <v>130</v>
      </c>
      <c r="D18" s="33"/>
      <c r="E18" s="33"/>
    </row>
    <row r="19" spans="1:5" ht="12.75">
      <c r="A19" s="20"/>
      <c r="B19" s="20"/>
      <c r="C19" s="20" t="s">
        <v>129</v>
      </c>
      <c r="D19" s="33"/>
      <c r="E19" s="33"/>
    </row>
    <row r="20" spans="1:5" ht="12.75">
      <c r="A20" s="20"/>
      <c r="B20" s="20"/>
      <c r="C20" s="20" t="s">
        <v>66</v>
      </c>
      <c r="D20" s="33">
        <v>5610</v>
      </c>
      <c r="E20" s="33">
        <v>5485</v>
      </c>
    </row>
    <row r="21" spans="1:5" ht="12.75">
      <c r="A21" s="20"/>
      <c r="B21" s="20"/>
      <c r="C21" s="20" t="s">
        <v>128</v>
      </c>
      <c r="D21" s="33"/>
      <c r="E21" s="33"/>
    </row>
    <row r="22" spans="1:5" ht="12.75">
      <c r="A22" s="20"/>
      <c r="B22" s="20"/>
      <c r="C22" s="39" t="s">
        <v>152</v>
      </c>
      <c r="D22" s="33">
        <v>1861</v>
      </c>
      <c r="E22" s="33">
        <f>+E24</f>
        <v>1288</v>
      </c>
    </row>
    <row r="23" spans="1:5" ht="12.75">
      <c r="A23" s="20"/>
      <c r="B23" s="20"/>
      <c r="C23" s="20" t="s">
        <v>67</v>
      </c>
      <c r="D23" s="33"/>
      <c r="E23" s="33"/>
    </row>
    <row r="24" spans="1:5" ht="12.75">
      <c r="A24" s="20"/>
      <c r="B24" s="20"/>
      <c r="C24" s="20" t="s">
        <v>68</v>
      </c>
      <c r="D24" s="33">
        <v>1861</v>
      </c>
      <c r="E24" s="33">
        <f>+E27</f>
        <v>1288</v>
      </c>
    </row>
    <row r="25" spans="1:5" ht="12.75">
      <c r="A25" s="20"/>
      <c r="B25" s="20"/>
      <c r="C25" s="20" t="s">
        <v>69</v>
      </c>
      <c r="D25" s="33"/>
      <c r="E25" s="33"/>
    </row>
    <row r="26" spans="1:5" ht="12.75">
      <c r="A26" s="20"/>
      <c r="B26" s="20"/>
      <c r="C26" s="20" t="s">
        <v>70</v>
      </c>
      <c r="D26" s="33"/>
      <c r="E26" s="33"/>
    </row>
    <row r="27" spans="1:5" ht="12.75">
      <c r="A27" s="20"/>
      <c r="B27" s="20"/>
      <c r="C27" s="20" t="s">
        <v>71</v>
      </c>
      <c r="D27" s="33">
        <v>1861</v>
      </c>
      <c r="E27" s="33">
        <v>1288</v>
      </c>
    </row>
    <row r="28" spans="1:5" ht="12.75">
      <c r="A28" s="20"/>
      <c r="B28" s="20"/>
      <c r="C28" s="20" t="s">
        <v>128</v>
      </c>
      <c r="D28" s="33"/>
      <c r="E28" s="33"/>
    </row>
    <row r="29" spans="1:5" ht="12.75">
      <c r="A29" s="20"/>
      <c r="B29" s="20"/>
      <c r="C29" s="39" t="s">
        <v>153</v>
      </c>
      <c r="D29" s="33"/>
      <c r="E29" s="33"/>
    </row>
    <row r="30" spans="1:5" ht="12.75" customHeight="1">
      <c r="A30" s="20"/>
      <c r="B30" s="20"/>
      <c r="C30" s="20" t="s">
        <v>72</v>
      </c>
      <c r="D30" s="33"/>
      <c r="E30" s="33"/>
    </row>
    <row r="31" spans="1:5" ht="12.75" customHeight="1">
      <c r="A31" s="20"/>
      <c r="B31" s="20"/>
      <c r="C31" s="20" t="s">
        <v>73</v>
      </c>
      <c r="D31" s="33"/>
      <c r="E31" s="33"/>
    </row>
    <row r="32" spans="1:5" ht="12.75" customHeight="1">
      <c r="A32" s="20"/>
      <c r="B32" s="20"/>
      <c r="C32" s="20" t="s">
        <v>74</v>
      </c>
      <c r="D32" s="33"/>
      <c r="E32" s="33"/>
    </row>
    <row r="33" spans="1:5" ht="12.75" customHeight="1">
      <c r="A33" s="20"/>
      <c r="B33" s="20"/>
      <c r="C33" s="20" t="s">
        <v>75</v>
      </c>
      <c r="D33" s="33"/>
      <c r="E33" s="33"/>
    </row>
    <row r="34" spans="1:5" ht="12.75" customHeight="1">
      <c r="A34" s="20"/>
      <c r="B34" s="20"/>
      <c r="C34" s="20" t="s">
        <v>76</v>
      </c>
      <c r="D34" s="33"/>
      <c r="E34" s="33"/>
    </row>
    <row r="35" spans="1:5" ht="12.75" customHeight="1">
      <c r="A35" s="20"/>
      <c r="B35" s="20"/>
      <c r="C35" s="20" t="s">
        <v>128</v>
      </c>
      <c r="D35" s="33"/>
      <c r="E35" s="33"/>
    </row>
    <row r="36" spans="1:5" ht="12.75">
      <c r="A36" s="20"/>
      <c r="B36" s="20"/>
      <c r="C36" s="39" t="s">
        <v>154</v>
      </c>
      <c r="D36" s="33"/>
      <c r="E36" s="33"/>
    </row>
    <row r="37" spans="1:5" ht="12.75">
      <c r="A37" s="20"/>
      <c r="B37" s="20"/>
      <c r="C37" s="39" t="s">
        <v>155</v>
      </c>
      <c r="D37" s="33"/>
      <c r="E37" s="33"/>
    </row>
    <row r="38" spans="1:256" ht="12.75">
      <c r="A38" s="34"/>
      <c r="B38" s="34" t="s">
        <v>77</v>
      </c>
      <c r="C38" s="34" t="s">
        <v>78</v>
      </c>
      <c r="D38" s="32">
        <f>D39+D46+D53</f>
        <v>0</v>
      </c>
      <c r="E38" s="32">
        <f>E39+E46+E53</f>
        <v>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5" ht="12.75" customHeight="1">
      <c r="A39" s="20"/>
      <c r="B39" s="20"/>
      <c r="C39" s="20" t="s">
        <v>162</v>
      </c>
      <c r="D39" s="33"/>
      <c r="E39" s="33"/>
    </row>
    <row r="40" spans="1:5" ht="12.75" customHeight="1">
      <c r="A40" s="20"/>
      <c r="B40" s="20"/>
      <c r="C40" s="20" t="s">
        <v>79</v>
      </c>
      <c r="D40" s="33"/>
      <c r="E40" s="33"/>
    </row>
    <row r="41" spans="1:5" ht="12.75" customHeight="1">
      <c r="A41" s="20"/>
      <c r="B41" s="20"/>
      <c r="C41" s="20" t="s">
        <v>80</v>
      </c>
      <c r="D41" s="33"/>
      <c r="E41" s="33"/>
    </row>
    <row r="42" spans="1:5" ht="12.75" customHeight="1">
      <c r="A42" s="20"/>
      <c r="B42" s="20"/>
      <c r="C42" s="20" t="s">
        <v>81</v>
      </c>
      <c r="D42" s="33"/>
      <c r="E42" s="33"/>
    </row>
    <row r="43" spans="1:5" ht="12.75" customHeight="1">
      <c r="A43" s="20"/>
      <c r="B43" s="20"/>
      <c r="C43" s="20" t="s">
        <v>82</v>
      </c>
      <c r="D43" s="33"/>
      <c r="E43" s="33"/>
    </row>
    <row r="44" spans="1:5" ht="12.75" customHeight="1">
      <c r="A44" s="20"/>
      <c r="B44" s="20"/>
      <c r="C44" s="20" t="s">
        <v>83</v>
      </c>
      <c r="D44" s="33"/>
      <c r="E44" s="33"/>
    </row>
    <row r="45" spans="1:5" ht="12.75" customHeight="1">
      <c r="A45" s="20"/>
      <c r="B45" s="20"/>
      <c r="C45" s="20" t="s">
        <v>128</v>
      </c>
      <c r="D45" s="33"/>
      <c r="E45" s="33"/>
    </row>
    <row r="46" spans="1:5" ht="12.75" customHeight="1">
      <c r="A46" s="20"/>
      <c r="B46" s="20"/>
      <c r="C46" s="20" t="s">
        <v>84</v>
      </c>
      <c r="D46" s="33"/>
      <c r="E46" s="33"/>
    </row>
    <row r="47" spans="1:5" ht="12.75" customHeight="1">
      <c r="A47" s="20"/>
      <c r="B47" s="20"/>
      <c r="C47" s="20" t="s">
        <v>85</v>
      </c>
      <c r="D47" s="33"/>
      <c r="E47" s="33"/>
    </row>
    <row r="48" spans="1:5" ht="12.75" customHeight="1">
      <c r="A48" s="20"/>
      <c r="B48" s="20"/>
      <c r="C48" s="20" t="s">
        <v>86</v>
      </c>
      <c r="D48" s="33"/>
      <c r="E48" s="33"/>
    </row>
    <row r="49" spans="1:5" ht="12.75" customHeight="1">
      <c r="A49" s="20"/>
      <c r="B49" s="20"/>
      <c r="C49" s="20" t="s">
        <v>87</v>
      </c>
      <c r="D49" s="33"/>
      <c r="E49" s="33"/>
    </row>
    <row r="50" spans="1:5" ht="12.75" customHeight="1">
      <c r="A50" s="20"/>
      <c r="B50" s="20"/>
      <c r="C50" s="20" t="s">
        <v>88</v>
      </c>
      <c r="D50" s="33"/>
      <c r="E50" s="33"/>
    </row>
    <row r="51" spans="1:5" ht="12.75" customHeight="1">
      <c r="A51" s="20"/>
      <c r="B51" s="20"/>
      <c r="C51" s="20" t="s">
        <v>89</v>
      </c>
      <c r="D51" s="33"/>
      <c r="E51" s="33"/>
    </row>
    <row r="52" spans="1:5" ht="12.75" customHeight="1">
      <c r="A52" s="20"/>
      <c r="B52" s="20"/>
      <c r="C52" s="20" t="s">
        <v>128</v>
      </c>
      <c r="D52" s="33"/>
      <c r="E52" s="33"/>
    </row>
    <row r="53" spans="1:5" ht="12.75" customHeight="1">
      <c r="A53" s="20"/>
      <c r="B53" s="20"/>
      <c r="C53" s="20" t="s">
        <v>163</v>
      </c>
      <c r="D53" s="33"/>
      <c r="E53" s="33"/>
    </row>
    <row r="54" spans="1:256" ht="12.75">
      <c r="A54" s="34"/>
      <c r="B54" s="34" t="s">
        <v>90</v>
      </c>
      <c r="C54" s="37" t="s">
        <v>156</v>
      </c>
      <c r="D54" s="38">
        <v>0</v>
      </c>
      <c r="E54" s="38"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5" ht="12.75">
      <c r="A55" s="20"/>
      <c r="B55" s="20"/>
      <c r="C55" s="20" t="s">
        <v>91</v>
      </c>
      <c r="D55" s="33"/>
      <c r="E55" s="33"/>
    </row>
    <row r="56" spans="1:5" ht="12.75">
      <c r="A56" s="20"/>
      <c r="B56" s="20"/>
      <c r="C56" s="20" t="s">
        <v>92</v>
      </c>
      <c r="D56" s="33"/>
      <c r="E56" s="33"/>
    </row>
    <row r="57" spans="1:5" ht="12.75">
      <c r="A57" s="20"/>
      <c r="B57" s="20"/>
      <c r="C57" s="20" t="s">
        <v>93</v>
      </c>
      <c r="D57" s="33"/>
      <c r="E57" s="33"/>
    </row>
    <row r="58" spans="1:5" ht="12.75">
      <c r="A58" s="20"/>
      <c r="B58" s="20"/>
      <c r="C58" s="20" t="s">
        <v>94</v>
      </c>
      <c r="D58" s="33"/>
      <c r="E58" s="33"/>
    </row>
    <row r="59" spans="1:5" ht="12.75">
      <c r="A59" s="20"/>
      <c r="B59" s="20"/>
      <c r="C59" s="20" t="s">
        <v>129</v>
      </c>
      <c r="D59" s="33"/>
      <c r="E59" s="33"/>
    </row>
    <row r="60" spans="1:5" ht="12.75">
      <c r="A60" s="20"/>
      <c r="B60" s="20"/>
      <c r="C60" s="20" t="s">
        <v>95</v>
      </c>
      <c r="D60" s="33"/>
      <c r="E60" s="33"/>
    </row>
    <row r="61" spans="1:5" ht="12.75">
      <c r="A61" s="20"/>
      <c r="B61" s="20"/>
      <c r="C61" s="20" t="s">
        <v>128</v>
      </c>
      <c r="D61" s="33"/>
      <c r="E61" s="33"/>
    </row>
    <row r="62" spans="1:256" ht="12.75">
      <c r="A62" s="19" t="s">
        <v>96</v>
      </c>
      <c r="B62" s="19"/>
      <c r="C62" s="19" t="s">
        <v>158</v>
      </c>
      <c r="D62" s="25">
        <f>+D63+D64</f>
        <v>2347</v>
      </c>
      <c r="E62" s="25">
        <f>+E63+E64</f>
        <v>1878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34"/>
      <c r="B63" s="34" t="s">
        <v>97</v>
      </c>
      <c r="C63" s="34" t="s">
        <v>98</v>
      </c>
      <c r="D63" s="32">
        <v>2347</v>
      </c>
      <c r="E63" s="32">
        <v>1878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ht="12.75">
      <c r="A64" s="34"/>
      <c r="B64" s="34" t="s">
        <v>99</v>
      </c>
      <c r="C64" s="34" t="s">
        <v>33</v>
      </c>
      <c r="D64" s="32">
        <v>0</v>
      </c>
      <c r="E64" s="32">
        <v>0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ht="12.75">
      <c r="A65" s="34" t="s">
        <v>134</v>
      </c>
      <c r="B65" s="34"/>
      <c r="C65" s="34" t="s">
        <v>135</v>
      </c>
      <c r="D65" s="32">
        <v>2228</v>
      </c>
      <c r="E65" s="32">
        <v>2763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256" ht="12.75">
      <c r="A66" s="34" t="s">
        <v>36</v>
      </c>
      <c r="B66" s="34"/>
      <c r="C66" s="34" t="s">
        <v>136</v>
      </c>
      <c r="D66" s="32">
        <v>258</v>
      </c>
      <c r="E66" s="32">
        <v>939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ht="12.75">
      <c r="A67" s="34" t="s">
        <v>137</v>
      </c>
      <c r="B67" s="34"/>
      <c r="C67" s="34" t="s">
        <v>138</v>
      </c>
      <c r="D67" s="32">
        <v>0</v>
      </c>
      <c r="E67" s="32"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ht="12.75">
      <c r="A68" s="34" t="s">
        <v>1</v>
      </c>
      <c r="B68" s="34"/>
      <c r="C68" s="34" t="s">
        <v>139</v>
      </c>
      <c r="D68" s="32">
        <v>0</v>
      </c>
      <c r="E68" s="32">
        <v>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ht="15">
      <c r="A69" s="69" t="s">
        <v>100</v>
      </c>
      <c r="B69" s="69"/>
      <c r="C69" s="69"/>
      <c r="D69" s="25">
        <f>+D4+D62+D65+D66+D67+D68</f>
        <v>12304</v>
      </c>
      <c r="E69" s="25">
        <f>+E4+E62+E65+E66+E67+E68</f>
        <v>12353</v>
      </c>
      <c r="F69" s="1"/>
      <c r="G69" s="14"/>
      <c r="H69" s="1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5" ht="12.75">
      <c r="A70" s="20"/>
      <c r="B70" s="20"/>
      <c r="C70" s="20"/>
      <c r="D70" s="33"/>
      <c r="E70" s="33"/>
    </row>
    <row r="71" spans="1:5" ht="12.75">
      <c r="A71" s="20"/>
      <c r="B71" s="20"/>
      <c r="C71" s="20"/>
      <c r="D71" s="70" t="s">
        <v>101</v>
      </c>
      <c r="E71" s="70"/>
    </row>
    <row r="72" spans="1:5" ht="15">
      <c r="A72" s="31" t="s">
        <v>102</v>
      </c>
      <c r="B72" s="20"/>
      <c r="C72" s="20"/>
      <c r="D72" s="25" t="s">
        <v>103</v>
      </c>
      <c r="E72" s="25" t="s">
        <v>104</v>
      </c>
    </row>
    <row r="73" spans="1:256" ht="12.75">
      <c r="A73" s="19" t="s">
        <v>140</v>
      </c>
      <c r="B73" s="19"/>
      <c r="C73" s="19" t="s">
        <v>37</v>
      </c>
      <c r="D73" s="25">
        <v>-7422</v>
      </c>
      <c r="E73" s="25">
        <v>-11256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19" t="s">
        <v>141</v>
      </c>
      <c r="B74" s="19"/>
      <c r="C74" s="19" t="s">
        <v>105</v>
      </c>
      <c r="D74" s="25">
        <f>+D75+D76+D77</f>
        <v>72</v>
      </c>
      <c r="E74" s="25">
        <f>+E75+E76+E77</f>
        <v>104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34"/>
      <c r="B75" s="34" t="s">
        <v>106</v>
      </c>
      <c r="C75" s="34" t="s">
        <v>142</v>
      </c>
      <c r="D75" s="32">
        <v>0</v>
      </c>
      <c r="E75" s="32">
        <v>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ht="12.75">
      <c r="A76" s="34"/>
      <c r="B76" s="34" t="s">
        <v>107</v>
      </c>
      <c r="C76" s="34" t="s">
        <v>143</v>
      </c>
      <c r="D76" s="32">
        <v>0</v>
      </c>
      <c r="E76" s="32">
        <v>0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ht="12.75">
      <c r="A77" s="34"/>
      <c r="B77" s="34" t="s">
        <v>108</v>
      </c>
      <c r="C77" s="34" t="s">
        <v>144</v>
      </c>
      <c r="D77" s="32">
        <v>72</v>
      </c>
      <c r="E77" s="32">
        <v>104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ht="12.75">
      <c r="A78" s="34" t="s">
        <v>145</v>
      </c>
      <c r="B78" s="34"/>
      <c r="C78" s="34" t="s">
        <v>146</v>
      </c>
      <c r="D78" s="32"/>
      <c r="E78" s="3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ht="12.75">
      <c r="A79" s="34" t="s">
        <v>147</v>
      </c>
      <c r="B79" s="34"/>
      <c r="C79" s="34" t="s">
        <v>148</v>
      </c>
      <c r="D79" s="32"/>
      <c r="E79" s="3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ht="12.75">
      <c r="A80" s="34" t="s">
        <v>149</v>
      </c>
      <c r="B80" s="34"/>
      <c r="C80" s="34" t="s">
        <v>150</v>
      </c>
      <c r="D80" s="32">
        <v>19654</v>
      </c>
      <c r="E80" s="32">
        <v>23505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ht="12.75">
      <c r="A81" s="34"/>
      <c r="B81" s="34"/>
      <c r="C81" s="34"/>
      <c r="D81" s="32"/>
      <c r="E81" s="3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ht="15">
      <c r="A82" s="69" t="s">
        <v>109</v>
      </c>
      <c r="B82" s="69"/>
      <c r="C82" s="69"/>
      <c r="D82" s="25">
        <f>+D73+D74+D78+D79+D80</f>
        <v>12304</v>
      </c>
      <c r="E82" s="25">
        <f>+E73+E74+E78+E79+E80</f>
        <v>12353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5" ht="12.75">
      <c r="A83" s="20"/>
      <c r="B83" s="20"/>
      <c r="C83" s="20"/>
      <c r="D83" s="33"/>
      <c r="E83" s="33"/>
    </row>
    <row r="84" spans="1:5" ht="12.75">
      <c r="A84" s="20"/>
      <c r="B84" s="20"/>
      <c r="C84" s="20"/>
      <c r="D84" s="33"/>
      <c r="E84" s="33"/>
    </row>
    <row r="85" spans="1:5" ht="12.75">
      <c r="A85" s="19"/>
      <c r="B85" s="67" t="s">
        <v>110</v>
      </c>
      <c r="C85" s="67"/>
      <c r="D85" s="58" t="s">
        <v>111</v>
      </c>
      <c r="E85" s="58"/>
    </row>
    <row r="86" spans="1:5" ht="12.75">
      <c r="A86" s="19"/>
      <c r="B86" s="67"/>
      <c r="C86" s="67"/>
      <c r="D86" s="58"/>
      <c r="E86" s="58"/>
    </row>
    <row r="87" spans="1:256" ht="12.75">
      <c r="A87" s="19"/>
      <c r="B87" s="19"/>
      <c r="C87" s="19" t="s">
        <v>112</v>
      </c>
      <c r="D87" s="19" t="s">
        <v>113</v>
      </c>
      <c r="E87" s="25" t="s">
        <v>114</v>
      </c>
      <c r="F87" s="1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5" ht="12.75">
      <c r="A88" s="20"/>
      <c r="B88" s="20"/>
      <c r="C88" s="20" t="s">
        <v>115</v>
      </c>
      <c r="D88" s="33"/>
      <c r="E88" s="33"/>
    </row>
    <row r="89" spans="1:5" ht="12.75">
      <c r="A89" s="20"/>
      <c r="B89" s="20"/>
      <c r="C89" s="20" t="s">
        <v>159</v>
      </c>
      <c r="D89" s="33"/>
      <c r="E89" s="33"/>
    </row>
    <row r="90" spans="1:5" ht="12.75">
      <c r="A90" s="20"/>
      <c r="B90" s="20"/>
      <c r="C90" s="20" t="s">
        <v>151</v>
      </c>
      <c r="D90" s="33">
        <v>17928</v>
      </c>
      <c r="E90" s="33">
        <v>18384</v>
      </c>
    </row>
    <row r="91" spans="1:5" ht="12.75">
      <c r="A91" s="20"/>
      <c r="B91" s="20"/>
      <c r="C91" s="20" t="s">
        <v>116</v>
      </c>
      <c r="D91" s="33"/>
      <c r="E91" s="33"/>
    </row>
    <row r="92" spans="1:5" ht="12.75">
      <c r="A92" s="20"/>
      <c r="B92" s="20"/>
      <c r="C92" s="20" t="s">
        <v>160</v>
      </c>
      <c r="D92" s="33"/>
      <c r="E92" s="33"/>
    </row>
    <row r="93" spans="1:5" ht="12.75">
      <c r="A93" s="20"/>
      <c r="B93" s="20"/>
      <c r="C93" s="20" t="s">
        <v>156</v>
      </c>
      <c r="D93" s="33"/>
      <c r="E93" s="33"/>
    </row>
    <row r="94" spans="1:256" ht="12.75">
      <c r="A94" s="19"/>
      <c r="B94" s="19"/>
      <c r="C94" s="19" t="s">
        <v>117</v>
      </c>
      <c r="D94" s="25">
        <f>SUM(D88:D93)</f>
        <v>17928</v>
      </c>
      <c r="E94" s="25">
        <f>SUM(E88:E93)</f>
        <v>18384</v>
      </c>
      <c r="F94" s="1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5" ht="12.75">
      <c r="A95" s="20"/>
      <c r="B95" s="20"/>
      <c r="C95" s="20"/>
      <c r="D95" s="33"/>
      <c r="E95" s="33"/>
    </row>
    <row r="96" spans="1:5" ht="12.75" customHeight="1">
      <c r="A96" s="20"/>
      <c r="B96" s="71" t="s">
        <v>118</v>
      </c>
      <c r="C96" s="71"/>
      <c r="D96" s="70" t="s">
        <v>119</v>
      </c>
      <c r="E96" s="70"/>
    </row>
    <row r="97" spans="1:5" ht="12.75">
      <c r="A97" s="20"/>
      <c r="B97" s="71"/>
      <c r="C97" s="71"/>
      <c r="D97" s="70"/>
      <c r="E97" s="70"/>
    </row>
    <row r="98" spans="1:5" ht="12.75">
      <c r="A98" s="20"/>
      <c r="B98" s="71"/>
      <c r="C98" s="71"/>
      <c r="D98" s="19" t="s">
        <v>120</v>
      </c>
      <c r="E98" s="25" t="s">
        <v>121</v>
      </c>
    </row>
    <row r="99" spans="1:5" ht="12.75">
      <c r="A99" s="20"/>
      <c r="B99" s="20"/>
      <c r="C99" s="20"/>
      <c r="D99" s="33"/>
      <c r="E99" s="33"/>
    </row>
    <row r="100" spans="1:5" ht="12.75">
      <c r="A100" s="20"/>
      <c r="B100" s="20"/>
      <c r="C100" s="20"/>
      <c r="D100" s="33"/>
      <c r="E100" s="33"/>
    </row>
    <row r="101" spans="1:5" ht="12.75">
      <c r="A101" s="20"/>
      <c r="B101" s="20"/>
      <c r="C101" s="20"/>
      <c r="D101" s="33"/>
      <c r="E101" s="33"/>
    </row>
    <row r="102" spans="1:5" ht="12.75">
      <c r="A102" s="20"/>
      <c r="B102" s="20"/>
      <c r="C102" s="20"/>
      <c r="D102" s="33"/>
      <c r="E102" s="33"/>
    </row>
    <row r="103" spans="1:5" ht="12.75" customHeight="1">
      <c r="A103" s="20"/>
      <c r="B103" s="67" t="s">
        <v>122</v>
      </c>
      <c r="C103" s="67"/>
      <c r="D103" s="68"/>
      <c r="E103" s="68"/>
    </row>
    <row r="104" spans="1:5" ht="12.75">
      <c r="A104" s="20"/>
      <c r="B104" s="67"/>
      <c r="C104" s="67"/>
      <c r="D104" s="68"/>
      <c r="E104" s="68"/>
    </row>
    <row r="105" spans="1:5" ht="12.75" hidden="1">
      <c r="A105" s="5"/>
      <c r="B105" s="41"/>
      <c r="C105" s="35" t="s">
        <v>123</v>
      </c>
      <c r="D105" s="42"/>
      <c r="E105" s="36"/>
    </row>
    <row r="106" spans="1:5" ht="12.75" hidden="1">
      <c r="A106" s="5"/>
      <c r="B106" s="2"/>
      <c r="C106" s="3" t="s">
        <v>124</v>
      </c>
      <c r="D106" s="7"/>
      <c r="E106" s="4"/>
    </row>
    <row r="107" spans="1:5" ht="12.75" hidden="1">
      <c r="A107" s="5"/>
      <c r="B107" s="2"/>
      <c r="C107" s="3" t="s">
        <v>125</v>
      </c>
      <c r="D107" s="7"/>
      <c r="E107" s="4"/>
    </row>
    <row r="108" spans="1:5" ht="12.75" hidden="1">
      <c r="A108" s="5"/>
      <c r="B108" s="2"/>
      <c r="C108" s="3"/>
      <c r="D108" s="7"/>
      <c r="E108" s="4"/>
    </row>
    <row r="109" spans="1:5" ht="12.75" hidden="1">
      <c r="A109" s="5"/>
      <c r="B109" s="8"/>
      <c r="C109" s="9" t="s">
        <v>126</v>
      </c>
      <c r="D109" s="10"/>
      <c r="E109" s="11"/>
    </row>
  </sheetData>
  <sheetProtection/>
  <mergeCells count="11">
    <mergeCell ref="D1:E1"/>
    <mergeCell ref="B96:C98"/>
    <mergeCell ref="D96:E97"/>
    <mergeCell ref="B103:C104"/>
    <mergeCell ref="D103:D104"/>
    <mergeCell ref="E103:E104"/>
    <mergeCell ref="A69:C69"/>
    <mergeCell ref="D71:E71"/>
    <mergeCell ref="A82:C82"/>
    <mergeCell ref="B85:C86"/>
    <mergeCell ref="D85:E86"/>
  </mergeCells>
  <printOptions/>
  <pageMargins left="0.5511811023622047" right="0.4330708661417323" top="0.4330708661417323" bottom="0.1968503937007874" header="0.2755905511811024" footer="0.1968503937007874"/>
  <pageSetup cellComments="asDisplayed" horizontalDpi="300" verticalDpi="300" orientation="portrait" paperSize="9" scale="55" r:id="rId1"/>
  <headerFooter alignWithMargins="0">
    <oddHeader>&amp;CAz Egyesített Szociális Intézmény Vagyonkimutatása 2016.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5"/>
  <sheetViews>
    <sheetView zoomScalePageLayoutView="0" workbookViewId="0" topLeftCell="A43">
      <selection activeCell="D73" sqref="D73:E82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20.421875" style="0" customWidth="1"/>
  </cols>
  <sheetData>
    <row r="1" spans="1:256" ht="12.75">
      <c r="A1" s="19"/>
      <c r="B1" s="19"/>
      <c r="C1" s="19"/>
      <c r="D1" s="70" t="s">
        <v>161</v>
      </c>
      <c r="E1" s="7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25" t="s">
        <v>9</v>
      </c>
      <c r="E2" s="25" t="s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31" t="s">
        <v>25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26</v>
      </c>
      <c r="B4" s="19" t="s">
        <v>157</v>
      </c>
      <c r="C4" s="19"/>
      <c r="D4" s="25">
        <f>D5+D12+D38+D54</f>
        <v>46645</v>
      </c>
      <c r="E4" s="25">
        <f>E5+E12+E38+E54</f>
        <v>57636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34"/>
      <c r="B5" s="34" t="s">
        <v>3</v>
      </c>
      <c r="C5" s="34" t="s">
        <v>27</v>
      </c>
      <c r="D5" s="32">
        <v>0</v>
      </c>
      <c r="E5" s="32">
        <v>0</v>
      </c>
    </row>
    <row r="6" spans="1:5" ht="12.75">
      <c r="A6" s="20"/>
      <c r="B6" s="20"/>
      <c r="C6" s="20" t="s">
        <v>41</v>
      </c>
      <c r="D6" s="33"/>
      <c r="E6" s="33"/>
    </row>
    <row r="7" spans="1:5" ht="12.75">
      <c r="A7" s="20"/>
      <c r="B7" s="20"/>
      <c r="C7" s="20" t="s">
        <v>42</v>
      </c>
      <c r="D7" s="33">
        <v>0</v>
      </c>
      <c r="E7" s="33">
        <v>0</v>
      </c>
    </row>
    <row r="8" spans="1:5" ht="12.75">
      <c r="A8" s="20"/>
      <c r="B8" s="20"/>
      <c r="C8" s="20" t="s">
        <v>41</v>
      </c>
      <c r="D8" s="33"/>
      <c r="E8" s="33"/>
    </row>
    <row r="9" spans="1:5" ht="12.75">
      <c r="A9" s="20"/>
      <c r="B9" s="20"/>
      <c r="C9" s="20" t="s">
        <v>43</v>
      </c>
      <c r="D9" s="33"/>
      <c r="E9" s="33"/>
    </row>
    <row r="10" spans="1:5" ht="12.75">
      <c r="A10" s="20"/>
      <c r="B10" s="20"/>
      <c r="C10" s="20" t="s">
        <v>44</v>
      </c>
      <c r="D10" s="33">
        <v>0</v>
      </c>
      <c r="E10" s="33">
        <v>0</v>
      </c>
    </row>
    <row r="11" spans="1:5" ht="12.75">
      <c r="A11" s="20"/>
      <c r="B11" s="20"/>
      <c r="C11" s="20" t="s">
        <v>128</v>
      </c>
      <c r="D11" s="33"/>
      <c r="E11" s="33"/>
    </row>
    <row r="12" spans="1:8" ht="12.75">
      <c r="A12" s="34"/>
      <c r="B12" s="34" t="s">
        <v>0</v>
      </c>
      <c r="C12" s="34" t="s">
        <v>28</v>
      </c>
      <c r="D12" s="32">
        <f>+D13+D22+D29+D36+D37</f>
        <v>46645</v>
      </c>
      <c r="E12" s="32">
        <f>+E13+E22+E29+E36+E37</f>
        <v>57636</v>
      </c>
      <c r="H12" s="15">
        <f>+E5+E12+E38+E54</f>
        <v>57636</v>
      </c>
    </row>
    <row r="13" spans="1:5" ht="12.75">
      <c r="A13" s="20"/>
      <c r="B13" s="20"/>
      <c r="C13" s="39" t="s">
        <v>45</v>
      </c>
      <c r="D13" s="33"/>
      <c r="E13" s="56">
        <f>+E15</f>
        <v>25540</v>
      </c>
    </row>
    <row r="14" spans="1:5" ht="12.75">
      <c r="A14" s="20"/>
      <c r="B14" s="20"/>
      <c r="C14" s="20" t="s">
        <v>41</v>
      </c>
      <c r="D14" s="33"/>
      <c r="E14" s="33"/>
    </row>
    <row r="15" spans="1:5" ht="12.75">
      <c r="A15" s="20"/>
      <c r="B15" s="20"/>
      <c r="C15" s="20" t="s">
        <v>42</v>
      </c>
      <c r="D15" s="33"/>
      <c r="E15" s="33">
        <f>+E20</f>
        <v>25540</v>
      </c>
    </row>
    <row r="16" spans="1:5" ht="12.75">
      <c r="A16" s="20"/>
      <c r="B16" s="20"/>
      <c r="C16" s="20" t="s">
        <v>41</v>
      </c>
      <c r="D16" s="33"/>
      <c r="E16" s="33"/>
    </row>
    <row r="17" spans="1:5" ht="12.75">
      <c r="A17" s="20"/>
      <c r="B17" s="20"/>
      <c r="C17" s="20" t="s">
        <v>43</v>
      </c>
      <c r="D17" s="33"/>
      <c r="E17" s="33"/>
    </row>
    <row r="18" spans="1:5" ht="12.75">
      <c r="A18" s="20"/>
      <c r="B18" s="20"/>
      <c r="C18" s="29" t="s">
        <v>130</v>
      </c>
      <c r="D18" s="33"/>
      <c r="E18" s="33"/>
    </row>
    <row r="19" spans="1:5" ht="12.75">
      <c r="A19" s="20"/>
      <c r="B19" s="20"/>
      <c r="C19" s="20" t="s">
        <v>129</v>
      </c>
      <c r="D19" s="33"/>
      <c r="E19" s="33"/>
    </row>
    <row r="20" spans="1:5" ht="12.75">
      <c r="A20" s="20"/>
      <c r="B20" s="20"/>
      <c r="C20" s="20" t="s">
        <v>44</v>
      </c>
      <c r="D20" s="33"/>
      <c r="E20" s="33">
        <v>25540</v>
      </c>
    </row>
    <row r="21" spans="1:5" ht="12.75">
      <c r="A21" s="20"/>
      <c r="B21" s="20"/>
      <c r="C21" s="20" t="s">
        <v>128</v>
      </c>
      <c r="D21" s="33"/>
      <c r="E21" s="33"/>
    </row>
    <row r="22" spans="1:5" ht="12.75">
      <c r="A22" s="20"/>
      <c r="B22" s="20"/>
      <c r="C22" s="39" t="s">
        <v>152</v>
      </c>
      <c r="D22" s="33">
        <v>31952</v>
      </c>
      <c r="E22" s="56">
        <f>+E24</f>
        <v>31428</v>
      </c>
    </row>
    <row r="23" spans="1:5" ht="12.75">
      <c r="A23" s="20"/>
      <c r="B23" s="20"/>
      <c r="C23" s="20" t="s">
        <v>46</v>
      </c>
      <c r="D23" s="33"/>
      <c r="E23" s="33"/>
    </row>
    <row r="24" spans="1:5" ht="12.75">
      <c r="A24" s="20"/>
      <c r="B24" s="20"/>
      <c r="C24" s="20" t="s">
        <v>42</v>
      </c>
      <c r="D24" s="33">
        <v>31952</v>
      </c>
      <c r="E24" s="33">
        <f>+E27</f>
        <v>31428</v>
      </c>
    </row>
    <row r="25" spans="1:5" ht="12.75">
      <c r="A25" s="20"/>
      <c r="B25" s="20"/>
      <c r="C25" s="20" t="s">
        <v>41</v>
      </c>
      <c r="D25" s="33"/>
      <c r="E25" s="33"/>
    </row>
    <row r="26" spans="1:5" ht="12.75">
      <c r="A26" s="20"/>
      <c r="B26" s="20"/>
      <c r="C26" s="20" t="s">
        <v>43</v>
      </c>
      <c r="D26" s="33"/>
      <c r="E26" s="33"/>
    </row>
    <row r="27" spans="1:5" ht="12.75">
      <c r="A27" s="20"/>
      <c r="B27" s="20"/>
      <c r="C27" s="20" t="s">
        <v>44</v>
      </c>
      <c r="D27" s="33">
        <v>31952</v>
      </c>
      <c r="E27" s="33">
        <v>31428</v>
      </c>
    </row>
    <row r="28" spans="1:5" ht="12.75">
      <c r="A28" s="20"/>
      <c r="B28" s="20"/>
      <c r="C28" s="20" t="s">
        <v>128</v>
      </c>
      <c r="D28" s="33"/>
      <c r="E28" s="33"/>
    </row>
    <row r="29" spans="1:5" ht="12.75">
      <c r="A29" s="20"/>
      <c r="B29" s="20"/>
      <c r="C29" s="39" t="s">
        <v>153</v>
      </c>
      <c r="D29" s="33"/>
      <c r="E29" s="33"/>
    </row>
    <row r="30" spans="1:5" ht="12.75" customHeight="1">
      <c r="A30" s="20"/>
      <c r="B30" s="20"/>
      <c r="C30" s="20" t="s">
        <v>46</v>
      </c>
      <c r="D30" s="33"/>
      <c r="E30" s="33"/>
    </row>
    <row r="31" spans="1:5" ht="12.75" customHeight="1">
      <c r="A31" s="20"/>
      <c r="B31" s="20"/>
      <c r="C31" s="20" t="s">
        <v>42</v>
      </c>
      <c r="D31" s="33"/>
      <c r="E31" s="33"/>
    </row>
    <row r="32" spans="1:5" ht="12.75" customHeight="1">
      <c r="A32" s="20"/>
      <c r="B32" s="20"/>
      <c r="C32" s="20" t="s">
        <v>41</v>
      </c>
      <c r="D32" s="33"/>
      <c r="E32" s="33"/>
    </row>
    <row r="33" spans="1:5" ht="12.75" customHeight="1">
      <c r="A33" s="20"/>
      <c r="B33" s="20"/>
      <c r="C33" s="20" t="s">
        <v>43</v>
      </c>
      <c r="D33" s="33"/>
      <c r="E33" s="33"/>
    </row>
    <row r="34" spans="1:5" ht="12.75" customHeight="1">
      <c r="A34" s="20"/>
      <c r="B34" s="20"/>
      <c r="C34" s="20" t="s">
        <v>44</v>
      </c>
      <c r="D34" s="33"/>
      <c r="E34" s="33"/>
    </row>
    <row r="35" spans="1:5" ht="12.75" customHeight="1">
      <c r="A35" s="20"/>
      <c r="B35" s="20"/>
      <c r="C35" s="20" t="s">
        <v>128</v>
      </c>
      <c r="D35" s="33"/>
      <c r="E35" s="33"/>
    </row>
    <row r="36" spans="1:5" ht="12.75">
      <c r="A36" s="20"/>
      <c r="B36" s="20"/>
      <c r="C36" s="39" t="s">
        <v>154</v>
      </c>
      <c r="D36" s="33">
        <v>14693</v>
      </c>
      <c r="E36" s="56">
        <v>668</v>
      </c>
    </row>
    <row r="37" spans="1:5" ht="12.75">
      <c r="A37" s="20"/>
      <c r="B37" s="20"/>
      <c r="C37" s="39" t="s">
        <v>155</v>
      </c>
      <c r="D37" s="33"/>
      <c r="E37" s="33"/>
    </row>
    <row r="38" spans="1:5" ht="12.75">
      <c r="A38" s="34"/>
      <c r="B38" s="34" t="s">
        <v>4</v>
      </c>
      <c r="C38" s="34" t="s">
        <v>29</v>
      </c>
      <c r="D38" s="32">
        <f>D39+D46+D53</f>
        <v>0</v>
      </c>
      <c r="E38" s="32">
        <f>E39+E46+E53</f>
        <v>0</v>
      </c>
    </row>
    <row r="39" spans="1:5" ht="12.75" customHeight="1">
      <c r="A39" s="20"/>
      <c r="B39" s="20"/>
      <c r="C39" s="20" t="s">
        <v>162</v>
      </c>
      <c r="D39" s="33"/>
      <c r="E39" s="33"/>
    </row>
    <row r="40" spans="1:5" ht="12.75" customHeight="1">
      <c r="A40" s="20"/>
      <c r="B40" s="20"/>
      <c r="C40" s="20" t="s">
        <v>46</v>
      </c>
      <c r="D40" s="33"/>
      <c r="E40" s="33"/>
    </row>
    <row r="41" spans="1:5" ht="12.75" customHeight="1">
      <c r="A41" s="20"/>
      <c r="B41" s="20"/>
      <c r="C41" s="20" t="s">
        <v>42</v>
      </c>
      <c r="D41" s="33"/>
      <c r="E41" s="33"/>
    </row>
    <row r="42" spans="1:5" ht="12.75" customHeight="1">
      <c r="A42" s="20"/>
      <c r="B42" s="20"/>
      <c r="C42" s="20" t="s">
        <v>41</v>
      </c>
      <c r="D42" s="33"/>
      <c r="E42" s="33"/>
    </row>
    <row r="43" spans="1:5" ht="12.75" customHeight="1">
      <c r="A43" s="20"/>
      <c r="B43" s="20"/>
      <c r="C43" s="20" t="s">
        <v>43</v>
      </c>
      <c r="D43" s="33"/>
      <c r="E43" s="33"/>
    </row>
    <row r="44" spans="1:5" ht="12.75" customHeight="1">
      <c r="A44" s="20"/>
      <c r="B44" s="20"/>
      <c r="C44" s="20" t="s">
        <v>44</v>
      </c>
      <c r="D44" s="33"/>
      <c r="E44" s="33"/>
    </row>
    <row r="45" spans="1:5" ht="12.75" customHeight="1">
      <c r="A45" s="20"/>
      <c r="B45" s="20"/>
      <c r="C45" s="20" t="s">
        <v>128</v>
      </c>
      <c r="D45" s="33"/>
      <c r="E45" s="33"/>
    </row>
    <row r="46" spans="1:5" ht="12.75" customHeight="1">
      <c r="A46" s="20"/>
      <c r="B46" s="20"/>
      <c r="C46" s="20" t="s">
        <v>47</v>
      </c>
      <c r="D46" s="33"/>
      <c r="E46" s="33"/>
    </row>
    <row r="47" spans="1:5" ht="12.75" customHeight="1">
      <c r="A47" s="20"/>
      <c r="B47" s="20"/>
      <c r="C47" s="20" t="s">
        <v>46</v>
      </c>
      <c r="D47" s="33"/>
      <c r="E47" s="33"/>
    </row>
    <row r="48" spans="1:5" ht="12.75" customHeight="1">
      <c r="A48" s="20"/>
      <c r="B48" s="20"/>
      <c r="C48" s="20" t="s">
        <v>42</v>
      </c>
      <c r="D48" s="33"/>
      <c r="E48" s="33"/>
    </row>
    <row r="49" spans="1:5" ht="12.75" customHeight="1">
      <c r="A49" s="20"/>
      <c r="B49" s="20"/>
      <c r="C49" s="20" t="s">
        <v>46</v>
      </c>
      <c r="D49" s="33"/>
      <c r="E49" s="33"/>
    </row>
    <row r="50" spans="1:5" ht="12.75" customHeight="1">
      <c r="A50" s="20"/>
      <c r="B50" s="20"/>
      <c r="C50" s="20" t="s">
        <v>43</v>
      </c>
      <c r="D50" s="33"/>
      <c r="E50" s="33"/>
    </row>
    <row r="51" spans="1:5" ht="12.75" customHeight="1">
      <c r="A51" s="20"/>
      <c r="B51" s="20"/>
      <c r="C51" s="20" t="s">
        <v>44</v>
      </c>
      <c r="D51" s="33"/>
      <c r="E51" s="33"/>
    </row>
    <row r="52" spans="1:5" ht="12.75" customHeight="1">
      <c r="A52" s="20"/>
      <c r="B52" s="20"/>
      <c r="C52" s="20" t="s">
        <v>128</v>
      </c>
      <c r="D52" s="33"/>
      <c r="E52" s="33"/>
    </row>
    <row r="53" spans="1:5" ht="12.75" customHeight="1">
      <c r="A53" s="20"/>
      <c r="B53" s="20"/>
      <c r="C53" s="20" t="s">
        <v>163</v>
      </c>
      <c r="D53" s="33"/>
      <c r="E53" s="33"/>
    </row>
    <row r="54" spans="1:5" ht="12.75" customHeight="1">
      <c r="A54" s="34"/>
      <c r="B54" s="34" t="s">
        <v>30</v>
      </c>
      <c r="C54" s="37" t="s">
        <v>156</v>
      </c>
      <c r="D54" s="38">
        <v>0</v>
      </c>
      <c r="E54" s="38">
        <v>0</v>
      </c>
    </row>
    <row r="55" spans="1:5" ht="12.75">
      <c r="A55" s="20"/>
      <c r="B55" s="20"/>
      <c r="C55" s="20" t="s">
        <v>46</v>
      </c>
      <c r="D55" s="33"/>
      <c r="E55" s="33"/>
    </row>
    <row r="56" spans="1:5" ht="12.75" customHeight="1">
      <c r="A56" s="20"/>
      <c r="B56" s="20"/>
      <c r="C56" s="20" t="s">
        <v>42</v>
      </c>
      <c r="D56" s="33"/>
      <c r="E56" s="33"/>
    </row>
    <row r="57" spans="1:5" ht="12.75" customHeight="1">
      <c r="A57" s="20"/>
      <c r="B57" s="20"/>
      <c r="C57" s="20" t="s">
        <v>41</v>
      </c>
      <c r="D57" s="33"/>
      <c r="E57" s="33"/>
    </row>
    <row r="58" spans="1:5" ht="12.75" customHeight="1">
      <c r="A58" s="20"/>
      <c r="B58" s="20"/>
      <c r="C58" s="20" t="s">
        <v>43</v>
      </c>
      <c r="D58" s="33"/>
      <c r="E58" s="33"/>
    </row>
    <row r="59" spans="1:5" ht="12.75" customHeight="1">
      <c r="A59" s="20"/>
      <c r="B59" s="20"/>
      <c r="C59" s="20" t="s">
        <v>129</v>
      </c>
      <c r="D59" s="33"/>
      <c r="E59" s="33"/>
    </row>
    <row r="60" spans="1:5" ht="12.75" customHeight="1">
      <c r="A60" s="20"/>
      <c r="B60" s="20"/>
      <c r="C60" s="20" t="s">
        <v>44</v>
      </c>
      <c r="D60" s="33"/>
      <c r="E60" s="33"/>
    </row>
    <row r="61" spans="1:5" ht="12.75" customHeight="1">
      <c r="A61" s="20"/>
      <c r="B61" s="20"/>
      <c r="C61" s="20" t="s">
        <v>128</v>
      </c>
      <c r="D61" s="33"/>
      <c r="E61" s="33"/>
    </row>
    <row r="62" spans="1:5" ht="12.75" customHeight="1">
      <c r="A62" s="19" t="s">
        <v>31</v>
      </c>
      <c r="B62" s="19"/>
      <c r="C62" s="19" t="s">
        <v>158</v>
      </c>
      <c r="D62" s="25">
        <f>+D63+D64</f>
        <v>3174</v>
      </c>
      <c r="E62" s="25">
        <f>+E63+E64</f>
        <v>5307</v>
      </c>
    </row>
    <row r="63" spans="1:256" ht="12.75">
      <c r="A63" s="34"/>
      <c r="B63" s="34" t="s">
        <v>3</v>
      </c>
      <c r="C63" s="34" t="s">
        <v>32</v>
      </c>
      <c r="D63" s="32">
        <v>3174</v>
      </c>
      <c r="E63" s="32">
        <v>5307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5" ht="12.75">
      <c r="A64" s="34"/>
      <c r="B64" s="34" t="s">
        <v>0</v>
      </c>
      <c r="C64" s="34" t="s">
        <v>33</v>
      </c>
      <c r="D64" s="32">
        <v>0</v>
      </c>
      <c r="E64" s="32">
        <v>0</v>
      </c>
    </row>
    <row r="65" spans="1:5" ht="12.75">
      <c r="A65" s="34" t="s">
        <v>134</v>
      </c>
      <c r="B65" s="34"/>
      <c r="C65" s="34" t="s">
        <v>135</v>
      </c>
      <c r="D65" s="32">
        <v>11243</v>
      </c>
      <c r="E65" s="32">
        <v>12360</v>
      </c>
    </row>
    <row r="66" spans="1:5" ht="12.75">
      <c r="A66" s="34" t="s">
        <v>36</v>
      </c>
      <c r="B66" s="34"/>
      <c r="C66" s="34" t="s">
        <v>136</v>
      </c>
      <c r="D66" s="32">
        <v>53624</v>
      </c>
      <c r="E66" s="32">
        <v>2655</v>
      </c>
    </row>
    <row r="67" spans="1:5" ht="12.75">
      <c r="A67" s="34" t="s">
        <v>137</v>
      </c>
      <c r="B67" s="34"/>
      <c r="C67" s="34" t="s">
        <v>138</v>
      </c>
      <c r="D67" s="32">
        <v>0</v>
      </c>
      <c r="E67" s="32">
        <v>9126</v>
      </c>
    </row>
    <row r="68" spans="1:5" ht="12.75">
      <c r="A68" s="34" t="s">
        <v>1</v>
      </c>
      <c r="B68" s="34"/>
      <c r="C68" s="34" t="s">
        <v>139</v>
      </c>
      <c r="D68" s="32">
        <v>0</v>
      </c>
      <c r="E68" s="32">
        <v>0</v>
      </c>
    </row>
    <row r="69" spans="1:256" ht="15">
      <c r="A69" s="69" t="s">
        <v>34</v>
      </c>
      <c r="B69" s="69"/>
      <c r="C69" s="69"/>
      <c r="D69" s="25">
        <f>+D4+D62+D65+D66+D67+D68</f>
        <v>114686</v>
      </c>
      <c r="E69" s="25">
        <f>+E4+E62+E65+E66+E67+E68</f>
        <v>87084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5" ht="12.75">
      <c r="A70" s="20"/>
      <c r="B70" s="20"/>
      <c r="C70" s="20"/>
      <c r="D70" s="33"/>
      <c r="E70" s="33"/>
    </row>
    <row r="71" spans="1:5" ht="12.75">
      <c r="A71" s="20"/>
      <c r="B71" s="20"/>
      <c r="C71" s="20"/>
      <c r="D71" s="70" t="s">
        <v>23</v>
      </c>
      <c r="E71" s="70"/>
    </row>
    <row r="72" spans="1:5" ht="15">
      <c r="A72" s="31" t="s">
        <v>35</v>
      </c>
      <c r="B72" s="20"/>
      <c r="C72" s="20"/>
      <c r="D72" s="25" t="s">
        <v>9</v>
      </c>
      <c r="E72" s="25" t="s">
        <v>10</v>
      </c>
    </row>
    <row r="73" spans="1:5" ht="12.75">
      <c r="A73" s="19" t="s">
        <v>140</v>
      </c>
      <c r="B73" s="19"/>
      <c r="C73" s="19" t="s">
        <v>37</v>
      </c>
      <c r="D73" s="25">
        <v>59507</v>
      </c>
      <c r="E73" s="25">
        <v>24484</v>
      </c>
    </row>
    <row r="74" spans="1:5" ht="12.75">
      <c r="A74" s="19" t="s">
        <v>141</v>
      </c>
      <c r="B74" s="19"/>
      <c r="C74" s="19" t="s">
        <v>2</v>
      </c>
      <c r="D74" s="25">
        <v>3004</v>
      </c>
      <c r="E74" s="25">
        <f>+E75+E76+E77</f>
        <v>26639</v>
      </c>
    </row>
    <row r="75" spans="1:5" ht="12.75">
      <c r="A75" s="34"/>
      <c r="B75" s="34" t="s">
        <v>3</v>
      </c>
      <c r="C75" s="34" t="s">
        <v>142</v>
      </c>
      <c r="D75" s="32">
        <v>3004</v>
      </c>
      <c r="E75" s="32">
        <v>2776</v>
      </c>
    </row>
    <row r="76" spans="1:5" ht="12.75">
      <c r="A76" s="34"/>
      <c r="B76" s="34" t="s">
        <v>0</v>
      </c>
      <c r="C76" s="34" t="s">
        <v>143</v>
      </c>
      <c r="D76" s="32">
        <v>0</v>
      </c>
      <c r="E76" s="32">
        <v>0</v>
      </c>
    </row>
    <row r="77" spans="1:5" ht="12.75">
      <c r="A77" s="34"/>
      <c r="B77" s="34" t="s">
        <v>4</v>
      </c>
      <c r="C77" s="34" t="s">
        <v>144</v>
      </c>
      <c r="D77" s="32">
        <v>0</v>
      </c>
      <c r="E77" s="32">
        <v>23863</v>
      </c>
    </row>
    <row r="78" spans="1:5" ht="12.75">
      <c r="A78" s="34" t="s">
        <v>145</v>
      </c>
      <c r="B78" s="34"/>
      <c r="C78" s="34" t="s">
        <v>146</v>
      </c>
      <c r="D78" s="32">
        <v>0</v>
      </c>
      <c r="E78" s="32">
        <v>0</v>
      </c>
    </row>
    <row r="79" spans="1:5" ht="12.75">
      <c r="A79" s="34" t="s">
        <v>147</v>
      </c>
      <c r="B79" s="34"/>
      <c r="C79" s="34" t="s">
        <v>148</v>
      </c>
      <c r="D79" s="32">
        <v>0</v>
      </c>
      <c r="E79" s="32">
        <v>0</v>
      </c>
    </row>
    <row r="80" spans="1:5" ht="12.75">
      <c r="A80" s="34" t="s">
        <v>149</v>
      </c>
      <c r="B80" s="34"/>
      <c r="C80" s="34" t="s">
        <v>150</v>
      </c>
      <c r="D80" s="32">
        <v>52175</v>
      </c>
      <c r="E80" s="32">
        <v>35961</v>
      </c>
    </row>
    <row r="81" spans="1:5" ht="12.75">
      <c r="A81" s="34"/>
      <c r="B81" s="34"/>
      <c r="C81" s="34"/>
      <c r="D81" s="32"/>
      <c r="E81" s="32"/>
    </row>
    <row r="82" spans="1:5" ht="15">
      <c r="A82" s="69" t="s">
        <v>5</v>
      </c>
      <c r="B82" s="69"/>
      <c r="C82" s="69"/>
      <c r="D82" s="25">
        <f>+D73+D74+D78+D79+D80</f>
        <v>114686</v>
      </c>
      <c r="E82" s="25">
        <f>+E73+E74+E78+E79+E80</f>
        <v>87084</v>
      </c>
    </row>
    <row r="83" spans="1:5" ht="12.75">
      <c r="A83" s="20"/>
      <c r="B83" s="20"/>
      <c r="C83" s="20"/>
      <c r="D83" s="33"/>
      <c r="E83" s="33"/>
    </row>
    <row r="84" spans="1:5" ht="12.75">
      <c r="A84" s="20"/>
      <c r="B84" s="20"/>
      <c r="C84" s="20"/>
      <c r="D84" s="33"/>
      <c r="E84" s="33"/>
    </row>
    <row r="85" spans="1:5" ht="12.75">
      <c r="A85" s="19"/>
      <c r="B85" s="67" t="s">
        <v>6</v>
      </c>
      <c r="C85" s="67"/>
      <c r="D85" s="58" t="s">
        <v>23</v>
      </c>
      <c r="E85" s="58"/>
    </row>
    <row r="86" spans="1:5" ht="12.75">
      <c r="A86" s="19"/>
      <c r="B86" s="67"/>
      <c r="C86" s="67"/>
      <c r="D86" s="58"/>
      <c r="E86" s="58"/>
    </row>
    <row r="87" spans="1:5" ht="12.75">
      <c r="A87" s="19"/>
      <c r="B87" s="19"/>
      <c r="C87" s="19" t="s">
        <v>8</v>
      </c>
      <c r="D87" s="19" t="s">
        <v>9</v>
      </c>
      <c r="E87" s="25" t="s">
        <v>10</v>
      </c>
    </row>
    <row r="88" spans="1:5" ht="12.75">
      <c r="A88" s="20"/>
      <c r="B88" s="20"/>
      <c r="C88" s="20" t="s">
        <v>11</v>
      </c>
      <c r="D88" s="33">
        <v>0</v>
      </c>
      <c r="E88" s="33">
        <v>36</v>
      </c>
    </row>
    <row r="89" spans="1:5" ht="12.75">
      <c r="A89" s="20"/>
      <c r="B89" s="20"/>
      <c r="C89" s="20" t="s">
        <v>159</v>
      </c>
      <c r="D89" s="33">
        <v>0</v>
      </c>
      <c r="E89" s="33">
        <v>0</v>
      </c>
    </row>
    <row r="90" spans="1:5" ht="12.75">
      <c r="A90" s="20"/>
      <c r="B90" s="20"/>
      <c r="C90" s="20" t="s">
        <v>151</v>
      </c>
      <c r="D90" s="33">
        <v>26264</v>
      </c>
      <c r="E90" s="33">
        <v>25164</v>
      </c>
    </row>
    <row r="91" spans="1:5" ht="12.75">
      <c r="A91" s="20"/>
      <c r="B91" s="20"/>
      <c r="C91" s="20" t="s">
        <v>12</v>
      </c>
      <c r="D91" s="33"/>
      <c r="E91" s="33"/>
    </row>
    <row r="92" spans="1:5" ht="12.75">
      <c r="A92" s="20"/>
      <c r="B92" s="20"/>
      <c r="C92" s="20" t="s">
        <v>160</v>
      </c>
      <c r="D92" s="33"/>
      <c r="E92" s="33"/>
    </row>
    <row r="93" spans="1:5" ht="12.75">
      <c r="A93" s="20"/>
      <c r="B93" s="20"/>
      <c r="C93" s="20" t="s">
        <v>156</v>
      </c>
      <c r="D93" s="33"/>
      <c r="E93" s="33"/>
    </row>
    <row r="94" spans="1:5" ht="12.75">
      <c r="A94" s="19"/>
      <c r="B94" s="19"/>
      <c r="C94" s="19" t="s">
        <v>13</v>
      </c>
      <c r="D94" s="25">
        <f>SUM(D88:D93)</f>
        <v>26264</v>
      </c>
      <c r="E94" s="25">
        <f>SUM(E88:E93)</f>
        <v>25200</v>
      </c>
    </row>
    <row r="95" spans="1:256" ht="12.75">
      <c r="A95" s="20"/>
      <c r="B95" s="20"/>
      <c r="C95" s="20"/>
      <c r="D95" s="33"/>
      <c r="E95" s="3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20"/>
      <c r="B96" s="71" t="s">
        <v>14</v>
      </c>
      <c r="C96" s="71"/>
      <c r="D96" s="58" t="s">
        <v>23</v>
      </c>
      <c r="E96" s="5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5" ht="12.75">
      <c r="A97" s="20"/>
      <c r="B97" s="71"/>
      <c r="C97" s="71"/>
      <c r="D97" s="58"/>
      <c r="E97" s="58"/>
    </row>
    <row r="98" spans="1:5" ht="12.75">
      <c r="A98" s="20"/>
      <c r="B98" s="71"/>
      <c r="C98" s="71"/>
      <c r="D98" s="19" t="s">
        <v>9</v>
      </c>
      <c r="E98" s="25" t="s">
        <v>10</v>
      </c>
    </row>
    <row r="99" spans="1:256" ht="12.75">
      <c r="A99" s="20"/>
      <c r="B99" s="20"/>
      <c r="C99" s="20" t="s">
        <v>15</v>
      </c>
      <c r="D99" s="33"/>
      <c r="E99" s="3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5" ht="12.75">
      <c r="A100" s="20"/>
      <c r="B100" s="20"/>
      <c r="C100" s="20" t="s">
        <v>16</v>
      </c>
      <c r="D100" s="33"/>
      <c r="E100" s="33"/>
    </row>
    <row r="101" spans="1:5" ht="12.75">
      <c r="A101" s="20"/>
      <c r="B101" s="20"/>
      <c r="C101" s="20" t="s">
        <v>17</v>
      </c>
      <c r="D101" s="33"/>
      <c r="E101" s="33"/>
    </row>
    <row r="102" spans="1:5" ht="12.75">
      <c r="A102" s="20"/>
      <c r="B102" s="20"/>
      <c r="C102" s="20"/>
      <c r="D102" s="33"/>
      <c r="E102" s="33"/>
    </row>
    <row r="103" spans="1:256" ht="12.75">
      <c r="A103" s="20"/>
      <c r="B103" s="67" t="s">
        <v>18</v>
      </c>
      <c r="C103" s="67"/>
      <c r="D103" s="68"/>
      <c r="E103" s="6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5" ht="12.75">
      <c r="A104" s="20"/>
      <c r="B104" s="67"/>
      <c r="C104" s="67"/>
      <c r="D104" s="68"/>
      <c r="E104" s="68"/>
    </row>
    <row r="105" spans="1:5" ht="12.75">
      <c r="A105" s="5"/>
      <c r="B105" s="5"/>
      <c r="C105" s="5"/>
      <c r="D105" s="6"/>
      <c r="E105" s="6"/>
    </row>
  </sheetData>
  <sheetProtection/>
  <mergeCells count="11">
    <mergeCell ref="B103:C104"/>
    <mergeCell ref="D103:D104"/>
    <mergeCell ref="E103:E104"/>
    <mergeCell ref="A69:C69"/>
    <mergeCell ref="D71:E71"/>
    <mergeCell ref="A82:C82"/>
    <mergeCell ref="D1:E1"/>
    <mergeCell ref="B85:C86"/>
    <mergeCell ref="D85:E86"/>
    <mergeCell ref="B96:C98"/>
    <mergeCell ref="D96:E97"/>
  </mergeCells>
  <printOptions/>
  <pageMargins left="0.6299212598425197" right="0.31496062992125984" top="0.4330708661417323" bottom="0.15748031496062992" header="0.15748031496062992" footer="0.1968503937007874"/>
  <pageSetup cellComments="asDisplayed" horizontalDpi="600" verticalDpi="600" orientation="portrait" paperSize="9" scale="55" r:id="rId1"/>
  <headerFooter alignWithMargins="0">
    <oddHeader>&amp;CA Városellástó Szervezet Vagyonkimutatása 2016. 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49">
      <selection activeCell="D73" sqref="D73:E82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18.00390625" style="0" customWidth="1"/>
    <col min="6" max="6" width="9.7109375" style="0" customWidth="1"/>
  </cols>
  <sheetData>
    <row r="1" spans="1:256" ht="12.75">
      <c r="A1" s="19"/>
      <c r="B1" s="19"/>
      <c r="C1" s="19"/>
      <c r="D1" s="70" t="s">
        <v>24</v>
      </c>
      <c r="E1" s="7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25" t="s">
        <v>9</v>
      </c>
      <c r="E2" s="25" t="s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31" t="s">
        <v>25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26</v>
      </c>
      <c r="B4" s="19" t="s">
        <v>157</v>
      </c>
      <c r="C4" s="19"/>
      <c r="D4" s="25">
        <f>D5+D12+D38+D54</f>
        <v>0</v>
      </c>
      <c r="E4" s="25">
        <f>E5+E12+E38+E54</f>
        <v>3065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34"/>
      <c r="B5" s="34" t="s">
        <v>3</v>
      </c>
      <c r="C5" s="34" t="s">
        <v>27</v>
      </c>
      <c r="D5" s="32">
        <v>0</v>
      </c>
      <c r="E5" s="32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6" ht="12.75">
      <c r="A6" s="20"/>
      <c r="B6" s="20"/>
      <c r="C6" s="20" t="s">
        <v>41</v>
      </c>
      <c r="D6" s="33"/>
      <c r="E6" s="33"/>
      <c r="F6" s="5"/>
    </row>
    <row r="7" spans="1:6" ht="12.75">
      <c r="A7" s="20"/>
      <c r="B7" s="20"/>
      <c r="C7" s="20" t="s">
        <v>42</v>
      </c>
      <c r="D7" s="33">
        <v>0</v>
      </c>
      <c r="E7" s="33">
        <v>0</v>
      </c>
      <c r="F7" s="5"/>
    </row>
    <row r="8" spans="1:6" ht="12.75">
      <c r="A8" s="20"/>
      <c r="B8" s="20"/>
      <c r="C8" s="20" t="s">
        <v>41</v>
      </c>
      <c r="D8" s="33"/>
      <c r="E8" s="33"/>
      <c r="F8" s="5"/>
    </row>
    <row r="9" spans="1:6" ht="12.75">
      <c r="A9" s="20"/>
      <c r="B9" s="20"/>
      <c r="C9" s="20" t="s">
        <v>43</v>
      </c>
      <c r="D9" s="33"/>
      <c r="E9" s="33"/>
      <c r="F9" s="5"/>
    </row>
    <row r="10" spans="1:6" ht="12.75">
      <c r="A10" s="20"/>
      <c r="B10" s="20"/>
      <c r="C10" s="20" t="s">
        <v>44</v>
      </c>
      <c r="D10" s="33">
        <v>0</v>
      </c>
      <c r="E10" s="33">
        <v>0</v>
      </c>
      <c r="F10" s="5"/>
    </row>
    <row r="11" spans="1:6" ht="12.75">
      <c r="A11" s="20"/>
      <c r="B11" s="20"/>
      <c r="C11" s="20" t="s">
        <v>128</v>
      </c>
      <c r="D11" s="33"/>
      <c r="E11" s="33"/>
      <c r="F11" s="5"/>
    </row>
    <row r="12" spans="1:256" ht="12.75">
      <c r="A12" s="34"/>
      <c r="B12" s="34" t="s">
        <v>0</v>
      </c>
      <c r="C12" s="34" t="s">
        <v>28</v>
      </c>
      <c r="D12" s="32">
        <f>+D13+D22+D29+D36+D37</f>
        <v>0</v>
      </c>
      <c r="E12" s="32">
        <f>+E13+E22+E29+E36+E37</f>
        <v>3065</v>
      </c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7" ht="12.75">
      <c r="A13" s="20"/>
      <c r="B13" s="20"/>
      <c r="C13" s="39" t="s">
        <v>45</v>
      </c>
      <c r="D13" s="33"/>
      <c r="E13" s="33"/>
      <c r="F13" s="5"/>
      <c r="G13" s="6"/>
    </row>
    <row r="14" spans="1:6" ht="11.25" customHeight="1">
      <c r="A14" s="20"/>
      <c r="B14" s="20"/>
      <c r="C14" s="20" t="s">
        <v>41</v>
      </c>
      <c r="D14" s="33"/>
      <c r="E14" s="33"/>
      <c r="F14" s="5"/>
    </row>
    <row r="15" spans="1:256" s="22" customFormat="1" ht="12.75">
      <c r="A15" s="20"/>
      <c r="B15" s="20"/>
      <c r="C15" s="20" t="s">
        <v>42</v>
      </c>
      <c r="D15" s="33"/>
      <c r="E15" s="33"/>
      <c r="F15" s="24"/>
      <c r="G15" s="21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22" customFormat="1" ht="12.75">
      <c r="A16" s="20"/>
      <c r="B16" s="20"/>
      <c r="C16" s="20" t="s">
        <v>41</v>
      </c>
      <c r="D16" s="33"/>
      <c r="E16" s="3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22" customFormat="1" ht="12.75">
      <c r="A17" s="20"/>
      <c r="B17" s="20"/>
      <c r="C17" s="20" t="s">
        <v>43</v>
      </c>
      <c r="D17" s="33"/>
      <c r="E17" s="33"/>
      <c r="F17" s="24"/>
      <c r="G17" s="21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22" customFormat="1" ht="12.75">
      <c r="A18" s="20"/>
      <c r="B18" s="20"/>
      <c r="C18" s="29" t="s">
        <v>130</v>
      </c>
      <c r="D18" s="33"/>
      <c r="E18" s="33"/>
      <c r="F18" s="24"/>
      <c r="G18" s="21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22" customFormat="1" ht="12.75">
      <c r="A19" s="20"/>
      <c r="B19" s="20"/>
      <c r="C19" s="20" t="s">
        <v>129</v>
      </c>
      <c r="D19" s="33"/>
      <c r="E19" s="33"/>
      <c r="F19" s="24"/>
      <c r="G19" s="21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22" customFormat="1" ht="12.75">
      <c r="A20" s="20"/>
      <c r="B20" s="20"/>
      <c r="C20" s="20" t="s">
        <v>44</v>
      </c>
      <c r="D20" s="33"/>
      <c r="E20" s="3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22" customFormat="1" ht="12.75">
      <c r="A21" s="20"/>
      <c r="B21" s="20"/>
      <c r="C21" s="20" t="s">
        <v>128</v>
      </c>
      <c r="D21" s="33"/>
      <c r="E21" s="33"/>
      <c r="F21" s="24"/>
      <c r="G21" s="2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6" ht="12.75">
      <c r="A22" s="20"/>
      <c r="B22" s="20"/>
      <c r="C22" s="39" t="s">
        <v>152</v>
      </c>
      <c r="D22" s="33"/>
      <c r="E22" s="33">
        <f>+E24</f>
        <v>3065</v>
      </c>
      <c r="F22" s="5"/>
    </row>
    <row r="23" spans="1:6" ht="12.75">
      <c r="A23" s="20"/>
      <c r="B23" s="20"/>
      <c r="C23" s="20" t="s">
        <v>46</v>
      </c>
      <c r="D23" s="33"/>
      <c r="E23" s="33"/>
      <c r="F23" s="5"/>
    </row>
    <row r="24" spans="1:6" ht="12.75">
      <c r="A24" s="20"/>
      <c r="B24" s="20"/>
      <c r="C24" s="20" t="s">
        <v>42</v>
      </c>
      <c r="D24" s="33"/>
      <c r="E24" s="33">
        <f>+E27</f>
        <v>3065</v>
      </c>
      <c r="F24" s="5"/>
    </row>
    <row r="25" spans="1:6" ht="12.75">
      <c r="A25" s="20"/>
      <c r="B25" s="20"/>
      <c r="C25" s="20" t="s">
        <v>41</v>
      </c>
      <c r="D25" s="33"/>
      <c r="E25" s="33"/>
      <c r="F25" s="5"/>
    </row>
    <row r="26" spans="1:6" ht="12.75">
      <c r="A26" s="20"/>
      <c r="B26" s="20"/>
      <c r="C26" s="20" t="s">
        <v>43</v>
      </c>
      <c r="D26" s="33"/>
      <c r="E26" s="33"/>
      <c r="F26" s="5"/>
    </row>
    <row r="27" spans="1:6" ht="12.75">
      <c r="A27" s="20"/>
      <c r="B27" s="20"/>
      <c r="C27" s="20" t="s">
        <v>44</v>
      </c>
      <c r="D27" s="33"/>
      <c r="E27" s="33">
        <v>3065</v>
      </c>
      <c r="F27" s="5"/>
    </row>
    <row r="28" spans="1:6" ht="12.75">
      <c r="A28" s="20"/>
      <c r="B28" s="20"/>
      <c r="C28" s="20" t="s">
        <v>128</v>
      </c>
      <c r="D28" s="33"/>
      <c r="E28" s="33"/>
      <c r="F28" s="5"/>
    </row>
    <row r="29" spans="1:6" ht="12.75">
      <c r="A29" s="20"/>
      <c r="B29" s="20"/>
      <c r="C29" s="39" t="s">
        <v>153</v>
      </c>
      <c r="D29" s="33"/>
      <c r="E29" s="33"/>
      <c r="F29" s="5"/>
    </row>
    <row r="30" spans="1:6" ht="12.75">
      <c r="A30" s="20"/>
      <c r="B30" s="20"/>
      <c r="C30" s="20" t="s">
        <v>46</v>
      </c>
      <c r="D30" s="33"/>
      <c r="E30" s="33"/>
      <c r="F30" s="5"/>
    </row>
    <row r="31" spans="1:6" ht="12.75">
      <c r="A31" s="20"/>
      <c r="B31" s="20"/>
      <c r="C31" s="20" t="s">
        <v>42</v>
      </c>
      <c r="D31" s="33"/>
      <c r="E31" s="33"/>
      <c r="F31" s="5"/>
    </row>
    <row r="32" spans="1:6" ht="12.75">
      <c r="A32" s="20"/>
      <c r="B32" s="20"/>
      <c r="C32" s="20" t="s">
        <v>41</v>
      </c>
      <c r="D32" s="33"/>
      <c r="E32" s="33"/>
      <c r="F32" s="5"/>
    </row>
    <row r="33" spans="1:6" ht="12.75">
      <c r="A33" s="20"/>
      <c r="B33" s="20"/>
      <c r="C33" s="20" t="s">
        <v>43</v>
      </c>
      <c r="D33" s="33"/>
      <c r="E33" s="33"/>
      <c r="F33" s="5"/>
    </row>
    <row r="34" spans="1:6" ht="12.75">
      <c r="A34" s="20"/>
      <c r="B34" s="20"/>
      <c r="C34" s="20" t="s">
        <v>44</v>
      </c>
      <c r="D34" s="33"/>
      <c r="E34" s="33"/>
      <c r="F34" s="5"/>
    </row>
    <row r="35" spans="1:6" ht="12.75">
      <c r="A35" s="20"/>
      <c r="B35" s="20"/>
      <c r="C35" s="20" t="s">
        <v>128</v>
      </c>
      <c r="D35" s="33"/>
      <c r="E35" s="33"/>
      <c r="F35" s="5"/>
    </row>
    <row r="36" spans="1:6" ht="12.75">
      <c r="A36" s="20"/>
      <c r="B36" s="20"/>
      <c r="C36" s="39" t="s">
        <v>154</v>
      </c>
      <c r="D36" s="33"/>
      <c r="E36" s="33"/>
      <c r="F36" s="5"/>
    </row>
    <row r="37" spans="1:6" ht="12.75" customHeight="1">
      <c r="A37" s="20"/>
      <c r="B37" s="20"/>
      <c r="C37" s="39" t="s">
        <v>155</v>
      </c>
      <c r="D37" s="33"/>
      <c r="E37" s="33"/>
      <c r="F37" s="5"/>
    </row>
    <row r="38" spans="1:6" ht="12.75" customHeight="1">
      <c r="A38" s="34"/>
      <c r="B38" s="34" t="s">
        <v>4</v>
      </c>
      <c r="C38" s="34" t="s">
        <v>29</v>
      </c>
      <c r="D38" s="32">
        <f>D39+D46+D53</f>
        <v>0</v>
      </c>
      <c r="E38" s="32">
        <f>E39+E46+E53</f>
        <v>0</v>
      </c>
      <c r="F38" s="5"/>
    </row>
    <row r="39" spans="1:6" ht="12.75" customHeight="1">
      <c r="A39" s="20"/>
      <c r="B39" s="20"/>
      <c r="C39" s="20" t="s">
        <v>162</v>
      </c>
      <c r="D39" s="33"/>
      <c r="E39" s="33"/>
      <c r="F39" s="5"/>
    </row>
    <row r="40" spans="1:6" ht="12.75" customHeight="1">
      <c r="A40" s="20"/>
      <c r="B40" s="20"/>
      <c r="C40" s="20" t="s">
        <v>46</v>
      </c>
      <c r="D40" s="33"/>
      <c r="E40" s="33"/>
      <c r="F40" s="5"/>
    </row>
    <row r="41" spans="1:6" ht="12.75" customHeight="1">
      <c r="A41" s="20"/>
      <c r="B41" s="20"/>
      <c r="C41" s="20" t="s">
        <v>42</v>
      </c>
      <c r="D41" s="33"/>
      <c r="E41" s="33"/>
      <c r="F41" s="5"/>
    </row>
    <row r="42" spans="1:6" ht="12.75" customHeight="1">
      <c r="A42" s="20"/>
      <c r="B42" s="20"/>
      <c r="C42" s="20" t="s">
        <v>41</v>
      </c>
      <c r="D42" s="33"/>
      <c r="E42" s="33"/>
      <c r="F42" s="5"/>
    </row>
    <row r="43" spans="1:6" ht="12.75">
      <c r="A43" s="20"/>
      <c r="B43" s="20"/>
      <c r="C43" s="20" t="s">
        <v>43</v>
      </c>
      <c r="D43" s="33"/>
      <c r="E43" s="33"/>
      <c r="F43" s="5"/>
    </row>
    <row r="44" spans="1:6" ht="12.75">
      <c r="A44" s="20"/>
      <c r="B44" s="20"/>
      <c r="C44" s="20" t="s">
        <v>44</v>
      </c>
      <c r="D44" s="33"/>
      <c r="E44" s="33"/>
      <c r="F44" s="5"/>
    </row>
    <row r="45" spans="1:6" ht="12.75">
      <c r="A45" s="20"/>
      <c r="B45" s="20"/>
      <c r="C45" s="20" t="s">
        <v>128</v>
      </c>
      <c r="D45" s="33"/>
      <c r="E45" s="33"/>
      <c r="F45" s="5"/>
    </row>
    <row r="46" spans="1:6" ht="12.75">
      <c r="A46" s="20"/>
      <c r="B46" s="20"/>
      <c r="C46" s="20" t="s">
        <v>47</v>
      </c>
      <c r="D46" s="33"/>
      <c r="E46" s="33"/>
      <c r="F46" s="5"/>
    </row>
    <row r="47" spans="1:256" ht="12.75">
      <c r="A47" s="20"/>
      <c r="B47" s="20"/>
      <c r="C47" s="20" t="s">
        <v>46</v>
      </c>
      <c r="D47" s="33"/>
      <c r="E47" s="3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6" ht="12.75">
      <c r="A48" s="20"/>
      <c r="B48" s="20"/>
      <c r="C48" s="20" t="s">
        <v>42</v>
      </c>
      <c r="D48" s="33"/>
      <c r="E48" s="33"/>
      <c r="F48" s="5"/>
    </row>
    <row r="49" spans="1:6" ht="12.75">
      <c r="A49" s="20"/>
      <c r="B49" s="20"/>
      <c r="C49" s="20" t="s">
        <v>46</v>
      </c>
      <c r="D49" s="33"/>
      <c r="E49" s="33"/>
      <c r="F49" s="5"/>
    </row>
    <row r="50" spans="1:6" ht="12.75">
      <c r="A50" s="20"/>
      <c r="B50" s="20"/>
      <c r="C50" s="20" t="s">
        <v>43</v>
      </c>
      <c r="D50" s="33"/>
      <c r="E50" s="33"/>
      <c r="F50" s="5"/>
    </row>
    <row r="51" spans="1:6" ht="12.75">
      <c r="A51" s="20"/>
      <c r="B51" s="20"/>
      <c r="C51" s="20" t="s">
        <v>44</v>
      </c>
      <c r="D51" s="33"/>
      <c r="E51" s="33"/>
      <c r="F51" s="5"/>
    </row>
    <row r="52" spans="1:6" ht="12.75">
      <c r="A52" s="20"/>
      <c r="B52" s="20"/>
      <c r="C52" s="20" t="s">
        <v>128</v>
      </c>
      <c r="D52" s="33"/>
      <c r="E52" s="33"/>
      <c r="F52" s="5"/>
    </row>
    <row r="53" spans="1:6" ht="12.75">
      <c r="A53" s="20"/>
      <c r="B53" s="20"/>
      <c r="C53" s="20" t="s">
        <v>163</v>
      </c>
      <c r="D53" s="33"/>
      <c r="E53" s="33"/>
      <c r="F53" s="5"/>
    </row>
    <row r="54" spans="1:6" ht="12.75">
      <c r="A54" s="34"/>
      <c r="B54" s="34" t="s">
        <v>30</v>
      </c>
      <c r="C54" s="37" t="s">
        <v>156</v>
      </c>
      <c r="D54" s="38">
        <v>0</v>
      </c>
      <c r="E54" s="38">
        <v>0</v>
      </c>
      <c r="F54" s="5"/>
    </row>
    <row r="55" spans="1:6" ht="12.75">
      <c r="A55" s="20"/>
      <c r="B55" s="20"/>
      <c r="C55" s="20" t="s">
        <v>46</v>
      </c>
      <c r="D55" s="33"/>
      <c r="E55" s="33"/>
      <c r="F55" s="5"/>
    </row>
    <row r="56" spans="1:6" ht="12.75">
      <c r="A56" s="20"/>
      <c r="B56" s="20"/>
      <c r="C56" s="20" t="s">
        <v>42</v>
      </c>
      <c r="D56" s="33"/>
      <c r="E56" s="33"/>
      <c r="F56" s="5"/>
    </row>
    <row r="57" spans="1:6" ht="12.75">
      <c r="A57" s="20"/>
      <c r="B57" s="20"/>
      <c r="C57" s="20" t="s">
        <v>41</v>
      </c>
      <c r="D57" s="33"/>
      <c r="E57" s="33"/>
      <c r="F57" s="5"/>
    </row>
    <row r="58" spans="1:6" ht="12.75">
      <c r="A58" s="20"/>
      <c r="B58" s="20"/>
      <c r="C58" s="20" t="s">
        <v>43</v>
      </c>
      <c r="D58" s="33"/>
      <c r="E58" s="33"/>
      <c r="F58" s="5"/>
    </row>
    <row r="59" spans="1:6" ht="12.75">
      <c r="A59" s="20"/>
      <c r="B59" s="20"/>
      <c r="C59" s="20" t="s">
        <v>129</v>
      </c>
      <c r="D59" s="33"/>
      <c r="E59" s="33"/>
      <c r="F59" s="5"/>
    </row>
    <row r="60" spans="1:6" ht="12.75">
      <c r="A60" s="20"/>
      <c r="B60" s="20"/>
      <c r="C60" s="20" t="s">
        <v>44</v>
      </c>
      <c r="D60" s="33"/>
      <c r="E60" s="33"/>
      <c r="F60" s="5"/>
    </row>
    <row r="61" spans="1:6" ht="12.75">
      <c r="A61" s="20"/>
      <c r="B61" s="20"/>
      <c r="C61" s="20" t="s">
        <v>128</v>
      </c>
      <c r="D61" s="33"/>
      <c r="E61" s="33"/>
      <c r="F61" s="5"/>
    </row>
    <row r="62" spans="1:6" ht="12.75">
      <c r="A62" s="19" t="s">
        <v>31</v>
      </c>
      <c r="B62" s="19"/>
      <c r="C62" s="19" t="s">
        <v>158</v>
      </c>
      <c r="D62" s="25">
        <f>+D63+D64</f>
        <v>0</v>
      </c>
      <c r="E62" s="25">
        <f>+E63+E64</f>
        <v>0</v>
      </c>
      <c r="F62" s="5"/>
    </row>
    <row r="63" spans="1:6" ht="12.75">
      <c r="A63" s="34"/>
      <c r="B63" s="34" t="s">
        <v>3</v>
      </c>
      <c r="C63" s="34" t="s">
        <v>32</v>
      </c>
      <c r="D63" s="32"/>
      <c r="E63" s="32"/>
      <c r="F63" s="5"/>
    </row>
    <row r="64" spans="1:6" ht="12.75">
      <c r="A64" s="34"/>
      <c r="B64" s="34" t="s">
        <v>0</v>
      </c>
      <c r="C64" s="34" t="s">
        <v>33</v>
      </c>
      <c r="D64" s="32"/>
      <c r="E64" s="32"/>
      <c r="F64" s="5"/>
    </row>
    <row r="65" spans="1:6" ht="12.75">
      <c r="A65" s="34" t="s">
        <v>134</v>
      </c>
      <c r="B65" s="34"/>
      <c r="C65" s="34" t="s">
        <v>135</v>
      </c>
      <c r="D65" s="32">
        <v>126</v>
      </c>
      <c r="E65" s="32">
        <v>3024</v>
      </c>
      <c r="F65" s="5"/>
    </row>
    <row r="66" spans="1:6" ht="12.75">
      <c r="A66" s="34" t="s">
        <v>36</v>
      </c>
      <c r="B66" s="34"/>
      <c r="C66" s="34" t="s">
        <v>136</v>
      </c>
      <c r="D66" s="32">
        <v>25353</v>
      </c>
      <c r="E66" s="32">
        <v>25547</v>
      </c>
      <c r="F66" s="5"/>
    </row>
    <row r="67" spans="1:6" ht="11.25" customHeight="1">
      <c r="A67" s="34" t="s">
        <v>137</v>
      </c>
      <c r="B67" s="34"/>
      <c r="C67" s="34" t="s">
        <v>138</v>
      </c>
      <c r="D67" s="32">
        <v>3942</v>
      </c>
      <c r="E67" s="32">
        <v>3942</v>
      </c>
      <c r="F67" s="5"/>
    </row>
    <row r="68" spans="1:6" ht="12.75">
      <c r="A68" s="34" t="s">
        <v>1</v>
      </c>
      <c r="B68" s="34"/>
      <c r="C68" s="34" t="s">
        <v>139</v>
      </c>
      <c r="D68" s="32">
        <v>0</v>
      </c>
      <c r="E68" s="32">
        <v>0</v>
      </c>
      <c r="F68" s="5"/>
    </row>
    <row r="69" spans="1:6" ht="15">
      <c r="A69" s="69" t="s">
        <v>34</v>
      </c>
      <c r="B69" s="69"/>
      <c r="C69" s="69"/>
      <c r="D69" s="25">
        <f>+D4+D62+D65+D66+D67+D68</f>
        <v>29421</v>
      </c>
      <c r="E69" s="25">
        <f>+E4+E62+E65+E66+E67+E68</f>
        <v>35578</v>
      </c>
      <c r="F69" s="5"/>
    </row>
    <row r="70" spans="1:6" ht="12.75" customHeight="1">
      <c r="A70" s="20"/>
      <c r="B70" s="20"/>
      <c r="C70" s="20"/>
      <c r="D70" s="33"/>
      <c r="E70" s="33"/>
      <c r="F70" s="5"/>
    </row>
    <row r="71" spans="1:6" ht="12.75" customHeight="1">
      <c r="A71" s="20"/>
      <c r="B71" s="20"/>
      <c r="C71" s="20"/>
      <c r="D71" s="70" t="s">
        <v>24</v>
      </c>
      <c r="E71" s="70"/>
      <c r="F71" s="5"/>
    </row>
    <row r="72" spans="1:6" ht="12.75" customHeight="1">
      <c r="A72" s="31" t="s">
        <v>35</v>
      </c>
      <c r="B72" s="20"/>
      <c r="C72" s="20"/>
      <c r="D72" s="25" t="s">
        <v>9</v>
      </c>
      <c r="E72" s="25" t="s">
        <v>10</v>
      </c>
      <c r="F72" s="5"/>
    </row>
    <row r="73" spans="1:6" ht="12.75" customHeight="1">
      <c r="A73" s="19" t="s">
        <v>140</v>
      </c>
      <c r="B73" s="19"/>
      <c r="C73" s="19" t="s">
        <v>37</v>
      </c>
      <c r="D73" s="25">
        <v>8067</v>
      </c>
      <c r="E73" s="25">
        <v>12069</v>
      </c>
      <c r="F73" s="5"/>
    </row>
    <row r="74" spans="1:6" ht="12.75" customHeight="1">
      <c r="A74" s="19" t="s">
        <v>141</v>
      </c>
      <c r="B74" s="19"/>
      <c r="C74" s="19" t="s">
        <v>2</v>
      </c>
      <c r="D74" s="25">
        <f>+D75+D76+D77</f>
        <v>3037</v>
      </c>
      <c r="E74" s="25">
        <f>+E75+E76+E77</f>
        <v>2817</v>
      </c>
      <c r="F74" s="5"/>
    </row>
    <row r="75" spans="1:6" ht="12.75" customHeight="1">
      <c r="A75" s="34"/>
      <c r="B75" s="34" t="s">
        <v>3</v>
      </c>
      <c r="C75" s="34" t="s">
        <v>142</v>
      </c>
      <c r="D75" s="32">
        <v>0</v>
      </c>
      <c r="E75" s="32">
        <v>0</v>
      </c>
      <c r="F75" s="5"/>
    </row>
    <row r="76" spans="1:6" ht="12.75">
      <c r="A76" s="34"/>
      <c r="B76" s="34" t="s">
        <v>0</v>
      </c>
      <c r="C76" s="34" t="s">
        <v>143</v>
      </c>
      <c r="D76" s="32">
        <v>0</v>
      </c>
      <c r="E76" s="32">
        <v>177</v>
      </c>
      <c r="F76" s="5"/>
    </row>
    <row r="77" spans="1:6" ht="12.75">
      <c r="A77" s="34"/>
      <c r="B77" s="34" t="s">
        <v>4</v>
      </c>
      <c r="C77" s="34" t="s">
        <v>144</v>
      </c>
      <c r="D77" s="32">
        <v>3037</v>
      </c>
      <c r="E77" s="32">
        <v>2640</v>
      </c>
      <c r="F77" s="5"/>
    </row>
    <row r="78" spans="1:6" ht="12.75">
      <c r="A78" s="34" t="s">
        <v>145</v>
      </c>
      <c r="B78" s="34"/>
      <c r="C78" s="34" t="s">
        <v>146</v>
      </c>
      <c r="D78" s="32">
        <v>0</v>
      </c>
      <c r="E78" s="32">
        <v>0</v>
      </c>
      <c r="F78" s="5"/>
    </row>
    <row r="79" spans="1:6" ht="12.75">
      <c r="A79" s="34" t="s">
        <v>147</v>
      </c>
      <c r="B79" s="34"/>
      <c r="C79" s="34" t="s">
        <v>148</v>
      </c>
      <c r="D79" s="32">
        <v>0</v>
      </c>
      <c r="E79" s="32">
        <v>0</v>
      </c>
      <c r="F79" s="5"/>
    </row>
    <row r="80" spans="1:6" ht="12.75">
      <c r="A80" s="34" t="s">
        <v>149</v>
      </c>
      <c r="B80" s="34"/>
      <c r="C80" s="34" t="s">
        <v>150</v>
      </c>
      <c r="D80" s="32">
        <v>18317</v>
      </c>
      <c r="E80" s="32">
        <v>20692</v>
      </c>
      <c r="F80" s="5"/>
    </row>
    <row r="81" spans="1:6" ht="12.75">
      <c r="A81" s="34"/>
      <c r="B81" s="34"/>
      <c r="C81" s="34"/>
      <c r="D81" s="32"/>
      <c r="E81" s="32"/>
      <c r="F81" s="5"/>
    </row>
    <row r="82" spans="1:6" ht="15">
      <c r="A82" s="69" t="s">
        <v>5</v>
      </c>
      <c r="B82" s="69"/>
      <c r="C82" s="69"/>
      <c r="D82" s="25">
        <f>+D73+D74+D78+D79+D80</f>
        <v>29421</v>
      </c>
      <c r="E82" s="25">
        <f>+E73+E74+E78+E79+E80</f>
        <v>35578</v>
      </c>
      <c r="F82" s="5"/>
    </row>
    <row r="83" spans="1:6" ht="12.75">
      <c r="A83" s="20"/>
      <c r="B83" s="20"/>
      <c r="C83" s="20"/>
      <c r="D83" s="33"/>
      <c r="E83" s="33"/>
      <c r="F83" s="5"/>
    </row>
    <row r="84" spans="1:256" ht="12.75" customHeight="1">
      <c r="A84" s="20"/>
      <c r="B84" s="20"/>
      <c r="C84" s="20"/>
      <c r="D84" s="33"/>
      <c r="E84" s="33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7" ht="12.75">
      <c r="A85" s="19"/>
      <c r="B85" s="67" t="s">
        <v>6</v>
      </c>
      <c r="C85" s="67"/>
      <c r="D85" s="58" t="s">
        <v>24</v>
      </c>
      <c r="E85" s="58"/>
      <c r="F85" s="5"/>
      <c r="G85" s="6"/>
    </row>
    <row r="86" spans="1:6" ht="12.75">
      <c r="A86" s="19"/>
      <c r="B86" s="67"/>
      <c r="C86" s="67"/>
      <c r="D86" s="58"/>
      <c r="E86" s="58"/>
      <c r="F86" s="5"/>
    </row>
    <row r="87" spans="1:8" ht="12.75">
      <c r="A87" s="19"/>
      <c r="B87" s="19"/>
      <c r="C87" s="19" t="s">
        <v>8</v>
      </c>
      <c r="D87" s="19" t="s">
        <v>9</v>
      </c>
      <c r="E87" s="25" t="s">
        <v>10</v>
      </c>
      <c r="F87" s="6"/>
      <c r="G87" s="6"/>
      <c r="H87" s="15"/>
    </row>
    <row r="88" spans="1:6" ht="12.75">
      <c r="A88" s="20"/>
      <c r="B88" s="20"/>
      <c r="C88" s="20" t="s">
        <v>11</v>
      </c>
      <c r="D88" s="33"/>
      <c r="E88" s="33"/>
      <c r="F88" s="5"/>
    </row>
    <row r="89" spans="1:7" ht="12.75">
      <c r="A89" s="20"/>
      <c r="B89" s="20"/>
      <c r="C89" s="20" t="s">
        <v>159</v>
      </c>
      <c r="D89" s="33"/>
      <c r="E89" s="33"/>
      <c r="F89" s="5"/>
      <c r="G89" s="6"/>
    </row>
    <row r="90" spans="1:7" ht="12.75">
      <c r="A90" s="20"/>
      <c r="B90" s="20"/>
      <c r="C90" s="20" t="s">
        <v>151</v>
      </c>
      <c r="D90" s="33"/>
      <c r="E90" s="33"/>
      <c r="F90" s="5"/>
      <c r="G90" s="6"/>
    </row>
    <row r="91" spans="1:7" ht="12.75">
      <c r="A91" s="20"/>
      <c r="B91" s="20"/>
      <c r="C91" s="20" t="s">
        <v>12</v>
      </c>
      <c r="D91" s="33"/>
      <c r="E91" s="33"/>
      <c r="F91" s="5"/>
      <c r="G91" s="15"/>
    </row>
    <row r="92" spans="1:6" ht="12.75">
      <c r="A92" s="20"/>
      <c r="B92" s="20"/>
      <c r="C92" s="20" t="s">
        <v>160</v>
      </c>
      <c r="D92" s="33"/>
      <c r="E92" s="33"/>
      <c r="F92" s="5"/>
    </row>
    <row r="93" spans="1:256" ht="12.75">
      <c r="A93" s="20"/>
      <c r="B93" s="20"/>
      <c r="C93" s="20" t="s">
        <v>156</v>
      </c>
      <c r="D93" s="33"/>
      <c r="E93" s="3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9"/>
      <c r="B94" s="19"/>
      <c r="C94" s="19" t="s">
        <v>13</v>
      </c>
      <c r="D94" s="25">
        <f>SUM(D88:D93)</f>
        <v>0</v>
      </c>
      <c r="E94" s="25">
        <f>SUM(E88:E93)</f>
        <v>0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1:256" ht="12.75">
      <c r="A95" s="20"/>
      <c r="B95" s="20"/>
      <c r="C95" s="20"/>
      <c r="D95" s="33"/>
      <c r="E95" s="33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ht="12.75">
      <c r="A96" s="20"/>
      <c r="B96" s="71" t="s">
        <v>14</v>
      </c>
      <c r="C96" s="71"/>
      <c r="D96" s="58" t="s">
        <v>24</v>
      </c>
      <c r="E96" s="58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ht="12.75">
      <c r="A97" s="20"/>
      <c r="B97" s="71"/>
      <c r="C97" s="71"/>
      <c r="D97" s="58"/>
      <c r="E97" s="58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</row>
    <row r="98" spans="1:256" ht="12.75">
      <c r="A98" s="20"/>
      <c r="B98" s="71"/>
      <c r="C98" s="71"/>
      <c r="D98" s="19" t="s">
        <v>9</v>
      </c>
      <c r="E98" s="25" t="s">
        <v>10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ht="12.75">
      <c r="A99" s="20"/>
      <c r="B99" s="20"/>
      <c r="C99" s="20"/>
      <c r="D99" s="33"/>
      <c r="E99" s="33"/>
      <c r="F99" s="14"/>
      <c r="G99" s="1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8" ht="12.75">
      <c r="A100" s="20"/>
      <c r="B100" s="20"/>
      <c r="C100" s="20"/>
      <c r="D100" s="33"/>
      <c r="E100" s="33"/>
      <c r="F100" s="5"/>
      <c r="H100" s="6"/>
    </row>
    <row r="101" spans="1:6" ht="12.75">
      <c r="A101" s="20"/>
      <c r="B101" s="20"/>
      <c r="C101" s="20"/>
      <c r="D101" s="33"/>
      <c r="E101" s="33"/>
      <c r="F101" s="5"/>
    </row>
    <row r="102" spans="1:6" ht="12.75">
      <c r="A102" s="20"/>
      <c r="B102" s="20"/>
      <c r="C102" s="20"/>
      <c r="D102" s="33"/>
      <c r="E102" s="33"/>
      <c r="F102" s="5"/>
    </row>
    <row r="103" spans="1:256" ht="12.75">
      <c r="A103" s="20"/>
      <c r="B103" s="67" t="s">
        <v>18</v>
      </c>
      <c r="C103" s="67"/>
      <c r="D103" s="68"/>
      <c r="E103" s="68"/>
      <c r="F103" s="1"/>
      <c r="G103" s="1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20"/>
      <c r="B104" s="67"/>
      <c r="C104" s="67"/>
      <c r="D104" s="68"/>
      <c r="E104" s="68"/>
      <c r="F104" s="1"/>
      <c r="G104" s="1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6" ht="6" customHeight="1">
      <c r="A105" s="5"/>
      <c r="B105" s="5"/>
      <c r="C105" s="5"/>
      <c r="D105" s="6"/>
      <c r="E105" s="6"/>
      <c r="F105" s="5"/>
    </row>
    <row r="106" spans="1:6" ht="7.5" customHeight="1">
      <c r="A106" s="5"/>
      <c r="B106" s="5"/>
      <c r="C106" s="5"/>
      <c r="D106" s="6"/>
      <c r="E106" s="6"/>
      <c r="F106" s="5"/>
    </row>
    <row r="107" spans="1:6" ht="6.75" customHeight="1">
      <c r="A107" s="5"/>
      <c r="B107" s="5"/>
      <c r="C107" s="5"/>
      <c r="D107" s="6"/>
      <c r="E107" s="6"/>
      <c r="F107" s="5"/>
    </row>
  </sheetData>
  <sheetProtection/>
  <mergeCells count="11">
    <mergeCell ref="B96:C98"/>
    <mergeCell ref="D96:E97"/>
    <mergeCell ref="B103:C104"/>
    <mergeCell ref="D103:D104"/>
    <mergeCell ref="E103:E104"/>
    <mergeCell ref="D1:E1"/>
    <mergeCell ref="A69:C69"/>
    <mergeCell ref="D71:E71"/>
    <mergeCell ref="A82:C82"/>
    <mergeCell ref="B85:C86"/>
    <mergeCell ref="D85:E86"/>
  </mergeCells>
  <printOptions/>
  <pageMargins left="0.4724409448818898" right="0.1968503937007874" top="0.6692913385826772" bottom="0.2362204724409449" header="0.31496062992125984" footer="0.15748031496062992"/>
  <pageSetup horizontalDpi="600" verticalDpi="600" orientation="portrait" paperSize="9" scale="55" r:id="rId1"/>
  <headerFooter alignWithMargins="0">
    <oddHeader>&amp;CA Polgármesteri hivatal vagyonkimutatása 2016.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107"/>
  <sheetViews>
    <sheetView zoomScalePageLayoutView="0" workbookViewId="0" topLeftCell="A46">
      <selection activeCell="D78" sqref="D78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1.57421875" style="0" customWidth="1"/>
    <col min="4" max="5" width="18.00390625" style="0" customWidth="1"/>
    <col min="6" max="6" width="9.7109375" style="0" customWidth="1"/>
  </cols>
  <sheetData>
    <row r="1" spans="1:253" ht="12.75">
      <c r="A1" s="19"/>
      <c r="B1" s="19"/>
      <c r="C1" s="19"/>
      <c r="D1" s="70" t="s">
        <v>127</v>
      </c>
      <c r="E1" s="7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2.75">
      <c r="A2" s="19"/>
      <c r="B2" s="19"/>
      <c r="C2" s="19"/>
      <c r="D2" s="25" t="s">
        <v>9</v>
      </c>
      <c r="E2" s="25" t="s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5">
      <c r="A3" s="31" t="s">
        <v>25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2.75">
      <c r="A4" s="19" t="s">
        <v>26</v>
      </c>
      <c r="B4" s="19" t="s">
        <v>157</v>
      </c>
      <c r="C4" s="19"/>
      <c r="D4" s="25">
        <f>D5+D12+D38+D54</f>
        <v>12004796</v>
      </c>
      <c r="E4" s="25">
        <f>E5+E12+E38+E54</f>
        <v>11630041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2.75">
      <c r="A5" s="34"/>
      <c r="B5" s="34" t="s">
        <v>3</v>
      </c>
      <c r="C5" s="34" t="s">
        <v>27</v>
      </c>
      <c r="D5" s="32">
        <v>72325</v>
      </c>
      <c r="E5" s="32">
        <f>+E7</f>
        <v>72135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6" ht="12.75">
      <c r="A6" s="20"/>
      <c r="B6" s="20"/>
      <c r="C6" s="20" t="s">
        <v>41</v>
      </c>
      <c r="D6" s="33"/>
      <c r="E6" s="33"/>
      <c r="F6" s="5"/>
    </row>
    <row r="7" spans="1:6" ht="12.75">
      <c r="A7" s="20"/>
      <c r="B7" s="20"/>
      <c r="C7" s="20" t="s">
        <v>42</v>
      </c>
      <c r="D7" s="33">
        <v>72325</v>
      </c>
      <c r="E7" s="33">
        <v>72135</v>
      </c>
      <c r="F7" s="5"/>
    </row>
    <row r="8" spans="1:6" ht="12.75">
      <c r="A8" s="20"/>
      <c r="B8" s="20"/>
      <c r="C8" s="20" t="s">
        <v>41</v>
      </c>
      <c r="D8" s="33"/>
      <c r="E8" s="33"/>
      <c r="F8" s="5"/>
    </row>
    <row r="9" spans="1:6" ht="12.75">
      <c r="A9" s="20"/>
      <c r="B9" s="20"/>
      <c r="C9" s="20" t="s">
        <v>43</v>
      </c>
      <c r="D9" s="33"/>
      <c r="E9" s="33"/>
      <c r="F9" s="5"/>
    </row>
    <row r="10" spans="1:6" ht="12.75">
      <c r="A10" s="20"/>
      <c r="B10" s="20"/>
      <c r="C10" s="20" t="s">
        <v>44</v>
      </c>
      <c r="D10" s="33">
        <v>72325</v>
      </c>
      <c r="E10" s="33">
        <v>72135</v>
      </c>
      <c r="F10" s="5"/>
    </row>
    <row r="11" spans="1:6" ht="12.75">
      <c r="A11" s="20"/>
      <c r="B11" s="20"/>
      <c r="C11" s="20" t="s">
        <v>128</v>
      </c>
      <c r="D11" s="33"/>
      <c r="E11" s="33"/>
      <c r="F11" s="5"/>
    </row>
    <row r="12" spans="1:253" ht="12.75">
      <c r="A12" s="34"/>
      <c r="B12" s="34" t="s">
        <v>0</v>
      </c>
      <c r="C12" s="34" t="s">
        <v>28</v>
      </c>
      <c r="D12" s="32">
        <f>+D13+D22+D29+D36+D37</f>
        <v>9888749</v>
      </c>
      <c r="E12" s="32">
        <f>+E13+E22+E29+E36+E37</f>
        <v>9573435</v>
      </c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6" ht="12.75">
      <c r="A13" s="20"/>
      <c r="B13" s="20"/>
      <c r="C13" s="39" t="s">
        <v>45</v>
      </c>
      <c r="D13" s="33">
        <f>+D15+D21</f>
        <v>8119278</v>
      </c>
      <c r="E13" s="33">
        <f>+E15+E21</f>
        <v>8218496</v>
      </c>
      <c r="F13" s="5"/>
    </row>
    <row r="14" spans="1:6" ht="11.25" customHeight="1">
      <c r="A14" s="20"/>
      <c r="B14" s="20"/>
      <c r="C14" s="20" t="s">
        <v>41</v>
      </c>
      <c r="D14" s="33"/>
      <c r="E14" s="33"/>
      <c r="F14" s="5"/>
    </row>
    <row r="15" spans="1:253" s="22" customFormat="1" ht="12.75">
      <c r="A15" s="20"/>
      <c r="B15" s="20"/>
      <c r="C15" s="20" t="s">
        <v>42</v>
      </c>
      <c r="D15" s="33">
        <f>+D17+D20</f>
        <v>6316915</v>
      </c>
      <c r="E15" s="33">
        <f>+E17+E20</f>
        <v>6416133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22" customFormat="1" ht="12.75">
      <c r="A16" s="20"/>
      <c r="B16" s="20"/>
      <c r="C16" s="20" t="s">
        <v>41</v>
      </c>
      <c r="D16" s="33"/>
      <c r="E16" s="3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22" customFormat="1" ht="12.75">
      <c r="A17" s="20"/>
      <c r="B17" s="20"/>
      <c r="C17" s="20" t="s">
        <v>43</v>
      </c>
      <c r="D17" s="33">
        <v>3206323</v>
      </c>
      <c r="E17" s="33">
        <v>3206323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253" s="22" customFormat="1" ht="12.75">
      <c r="A18" s="20"/>
      <c r="B18" s="20"/>
      <c r="C18" s="29" t="s">
        <v>130</v>
      </c>
      <c r="D18" s="33">
        <v>492367</v>
      </c>
      <c r="E18" s="33">
        <v>492367</v>
      </c>
      <c r="F18" s="30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</row>
    <row r="19" spans="1:253" s="22" customFormat="1" ht="12.75">
      <c r="A19" s="20"/>
      <c r="B19" s="20"/>
      <c r="C19" s="20" t="s">
        <v>129</v>
      </c>
      <c r="D19" s="33">
        <v>2506025</v>
      </c>
      <c r="E19" s="33">
        <v>2506025</v>
      </c>
      <c r="F19" s="3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253" s="22" customFormat="1" ht="12.75">
      <c r="A20" s="20"/>
      <c r="B20" s="20"/>
      <c r="C20" s="20" t="s">
        <v>44</v>
      </c>
      <c r="D20" s="33">
        <f>2390995+719597</f>
        <v>3110592</v>
      </c>
      <c r="E20" s="33">
        <f>2390995+719597+99218</f>
        <v>3209810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</row>
    <row r="21" spans="1:253" s="22" customFormat="1" ht="12.75">
      <c r="A21" s="20"/>
      <c r="B21" s="20"/>
      <c r="C21" s="20" t="s">
        <v>128</v>
      </c>
      <c r="D21" s="33">
        <v>1802363</v>
      </c>
      <c r="E21" s="33">
        <v>1802363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</row>
    <row r="22" spans="1:6" ht="12.75">
      <c r="A22" s="20"/>
      <c r="B22" s="20"/>
      <c r="C22" s="39" t="s">
        <v>152</v>
      </c>
      <c r="D22" s="33">
        <v>743618</v>
      </c>
      <c r="E22" s="33">
        <f>+E24</f>
        <v>615684</v>
      </c>
      <c r="F22" s="5"/>
    </row>
    <row r="23" spans="1:6" ht="12.75">
      <c r="A23" s="20"/>
      <c r="B23" s="20"/>
      <c r="C23" s="20" t="s">
        <v>46</v>
      </c>
      <c r="D23" s="33"/>
      <c r="E23" s="33"/>
      <c r="F23" s="5"/>
    </row>
    <row r="24" spans="1:6" ht="12.75">
      <c r="A24" s="20"/>
      <c r="B24" s="20"/>
      <c r="C24" s="20" t="s">
        <v>42</v>
      </c>
      <c r="D24" s="33">
        <v>743618</v>
      </c>
      <c r="E24" s="33">
        <f>+E27</f>
        <v>615684</v>
      </c>
      <c r="F24" s="5"/>
    </row>
    <row r="25" spans="1:6" ht="12.75">
      <c r="A25" s="20"/>
      <c r="B25" s="20"/>
      <c r="C25" s="20" t="s">
        <v>41</v>
      </c>
      <c r="D25" s="33"/>
      <c r="E25" s="33"/>
      <c r="F25" s="5"/>
    </row>
    <row r="26" spans="1:6" ht="12.75">
      <c r="A26" s="20"/>
      <c r="B26" s="20"/>
      <c r="C26" s="20" t="s">
        <v>43</v>
      </c>
      <c r="D26" s="33"/>
      <c r="E26" s="33"/>
      <c r="F26" s="5"/>
    </row>
    <row r="27" spans="1:6" ht="12.75">
      <c r="A27" s="20"/>
      <c r="B27" s="20"/>
      <c r="C27" s="20" t="s">
        <v>44</v>
      </c>
      <c r="D27" s="33">
        <v>743618</v>
      </c>
      <c r="E27" s="33">
        <v>615684</v>
      </c>
      <c r="F27" s="5"/>
    </row>
    <row r="28" spans="1:6" ht="12.75">
      <c r="A28" s="20"/>
      <c r="B28" s="20"/>
      <c r="C28" s="20" t="s">
        <v>128</v>
      </c>
      <c r="D28" s="33"/>
      <c r="E28" s="33"/>
      <c r="F28" s="5"/>
    </row>
    <row r="29" spans="1:6" ht="12.75">
      <c r="A29" s="20"/>
      <c r="B29" s="20"/>
      <c r="C29" s="39" t="s">
        <v>153</v>
      </c>
      <c r="D29" s="33"/>
      <c r="E29" s="33"/>
      <c r="F29" s="5"/>
    </row>
    <row r="30" spans="1:6" ht="12.75">
      <c r="A30" s="20"/>
      <c r="B30" s="20"/>
      <c r="C30" s="20" t="s">
        <v>46</v>
      </c>
      <c r="D30" s="33"/>
      <c r="E30" s="33"/>
      <c r="F30" s="5"/>
    </row>
    <row r="31" spans="1:6" ht="12.75">
      <c r="A31" s="20"/>
      <c r="B31" s="20"/>
      <c r="C31" s="20" t="s">
        <v>42</v>
      </c>
      <c r="D31" s="33"/>
      <c r="E31" s="33"/>
      <c r="F31" s="5"/>
    </row>
    <row r="32" spans="1:6" ht="12.75">
      <c r="A32" s="20"/>
      <c r="B32" s="20"/>
      <c r="C32" s="20" t="s">
        <v>41</v>
      </c>
      <c r="D32" s="33"/>
      <c r="E32" s="33"/>
      <c r="F32" s="5"/>
    </row>
    <row r="33" spans="1:6" ht="12.75">
      <c r="A33" s="20"/>
      <c r="B33" s="20"/>
      <c r="C33" s="20" t="s">
        <v>43</v>
      </c>
      <c r="D33" s="33"/>
      <c r="E33" s="33"/>
      <c r="F33" s="5"/>
    </row>
    <row r="34" spans="1:6" ht="12.75">
      <c r="A34" s="20"/>
      <c r="B34" s="20"/>
      <c r="C34" s="20" t="s">
        <v>44</v>
      </c>
      <c r="D34" s="33"/>
      <c r="E34" s="33"/>
      <c r="F34" s="5"/>
    </row>
    <row r="35" spans="1:6" ht="12.75">
      <c r="A35" s="20"/>
      <c r="B35" s="20"/>
      <c r="C35" s="20" t="s">
        <v>128</v>
      </c>
      <c r="D35" s="33"/>
      <c r="E35" s="33"/>
      <c r="F35" s="5"/>
    </row>
    <row r="36" spans="1:6" ht="12.75">
      <c r="A36" s="20"/>
      <c r="B36" s="20"/>
      <c r="C36" s="39" t="s">
        <v>154</v>
      </c>
      <c r="D36" s="33">
        <v>1025853</v>
      </c>
      <c r="E36" s="33">
        <v>739255</v>
      </c>
      <c r="F36" s="5"/>
    </row>
    <row r="37" spans="1:6" ht="12.75" customHeight="1">
      <c r="A37" s="20"/>
      <c r="B37" s="20"/>
      <c r="C37" s="39" t="s">
        <v>155</v>
      </c>
      <c r="D37" s="33"/>
      <c r="E37" s="33"/>
      <c r="F37" s="5"/>
    </row>
    <row r="38" spans="1:6" ht="12.75" customHeight="1">
      <c r="A38" s="34"/>
      <c r="B38" s="34" t="s">
        <v>4</v>
      </c>
      <c r="C38" s="34" t="s">
        <v>29</v>
      </c>
      <c r="D38" s="32">
        <f>D39+D46+D53</f>
        <v>88227</v>
      </c>
      <c r="E38" s="32">
        <f>E39+E46+E53</f>
        <v>88297</v>
      </c>
      <c r="F38" s="5"/>
    </row>
    <row r="39" spans="1:6" ht="12.75" customHeight="1">
      <c r="A39" s="20"/>
      <c r="B39" s="20"/>
      <c r="C39" s="20" t="s">
        <v>162</v>
      </c>
      <c r="D39" s="33">
        <v>88068</v>
      </c>
      <c r="E39" s="33">
        <f>+E42</f>
        <v>88138</v>
      </c>
      <c r="F39" s="5"/>
    </row>
    <row r="40" spans="1:6" ht="12.75" customHeight="1">
      <c r="A40" s="20"/>
      <c r="B40" s="20"/>
      <c r="C40" s="20" t="s">
        <v>46</v>
      </c>
      <c r="D40" s="33"/>
      <c r="E40" s="33"/>
      <c r="F40" s="5"/>
    </row>
    <row r="41" spans="1:6" ht="12.75" customHeight="1">
      <c r="A41" s="20"/>
      <c r="B41" s="20"/>
      <c r="C41" s="20" t="s">
        <v>42</v>
      </c>
      <c r="D41" s="33"/>
      <c r="E41" s="33"/>
      <c r="F41" s="5"/>
    </row>
    <row r="42" spans="1:6" ht="12.75" customHeight="1">
      <c r="A42" s="20"/>
      <c r="B42" s="20"/>
      <c r="C42" s="20" t="s">
        <v>41</v>
      </c>
      <c r="D42" s="33">
        <v>88068</v>
      </c>
      <c r="E42" s="33">
        <f>+E44</f>
        <v>88138</v>
      </c>
      <c r="F42" s="5"/>
    </row>
    <row r="43" spans="1:6" ht="12.75">
      <c r="A43" s="20"/>
      <c r="B43" s="20"/>
      <c r="C43" s="20" t="s">
        <v>43</v>
      </c>
      <c r="D43" s="33"/>
      <c r="E43" s="33"/>
      <c r="F43" s="5"/>
    </row>
    <row r="44" spans="1:6" ht="12.75">
      <c r="A44" s="20"/>
      <c r="B44" s="20"/>
      <c r="C44" s="20" t="s">
        <v>44</v>
      </c>
      <c r="D44" s="33">
        <v>88068</v>
      </c>
      <c r="E44" s="33">
        <v>88138</v>
      </c>
      <c r="F44" s="5"/>
    </row>
    <row r="45" spans="1:6" ht="12.75">
      <c r="A45" s="20"/>
      <c r="B45" s="20"/>
      <c r="C45" s="20" t="s">
        <v>128</v>
      </c>
      <c r="D45" s="33"/>
      <c r="E45" s="33"/>
      <c r="F45" s="5"/>
    </row>
    <row r="46" spans="1:6" ht="12.75">
      <c r="A46" s="20"/>
      <c r="B46" s="20"/>
      <c r="C46" s="20" t="s">
        <v>47</v>
      </c>
      <c r="D46" s="33">
        <v>159</v>
      </c>
      <c r="E46" s="33">
        <v>159</v>
      </c>
      <c r="F46" s="5"/>
    </row>
    <row r="47" spans="1:253" ht="12.75">
      <c r="A47" s="20"/>
      <c r="B47" s="20"/>
      <c r="C47" s="20" t="s">
        <v>46</v>
      </c>
      <c r="D47" s="33"/>
      <c r="E47" s="3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6" ht="12.75">
      <c r="A48" s="20"/>
      <c r="B48" s="20"/>
      <c r="C48" s="20" t="s">
        <v>42</v>
      </c>
      <c r="D48" s="33">
        <v>159</v>
      </c>
      <c r="E48" s="33">
        <v>159</v>
      </c>
      <c r="F48" s="5"/>
    </row>
    <row r="49" spans="1:6" ht="12.75">
      <c r="A49" s="20"/>
      <c r="B49" s="20"/>
      <c r="C49" s="20" t="s">
        <v>46</v>
      </c>
      <c r="D49" s="33"/>
      <c r="E49" s="33"/>
      <c r="F49" s="5"/>
    </row>
    <row r="50" spans="1:6" ht="12.75">
      <c r="A50" s="20"/>
      <c r="B50" s="20"/>
      <c r="C50" s="20" t="s">
        <v>43</v>
      </c>
      <c r="D50" s="33"/>
      <c r="E50" s="33"/>
      <c r="F50" s="5"/>
    </row>
    <row r="51" spans="1:6" ht="12.75">
      <c r="A51" s="20"/>
      <c r="B51" s="20"/>
      <c r="C51" s="20" t="s">
        <v>44</v>
      </c>
      <c r="D51" s="33">
        <v>159</v>
      </c>
      <c r="E51" s="33">
        <v>159</v>
      </c>
      <c r="F51" s="5"/>
    </row>
    <row r="52" spans="1:6" ht="12.75">
      <c r="A52" s="20"/>
      <c r="B52" s="20"/>
      <c r="C52" s="20" t="s">
        <v>128</v>
      </c>
      <c r="D52" s="33"/>
      <c r="E52" s="33"/>
      <c r="F52" s="5"/>
    </row>
    <row r="53" spans="1:6" ht="12.75">
      <c r="A53" s="20"/>
      <c r="B53" s="20"/>
      <c r="C53" s="20" t="s">
        <v>163</v>
      </c>
      <c r="D53" s="33"/>
      <c r="E53" s="33"/>
      <c r="F53" s="5"/>
    </row>
    <row r="54" spans="1:6" ht="12.75">
      <c r="A54" s="34"/>
      <c r="B54" s="34" t="s">
        <v>30</v>
      </c>
      <c r="C54" s="37" t="s">
        <v>156</v>
      </c>
      <c r="D54" s="38">
        <v>1955495</v>
      </c>
      <c r="E54" s="38">
        <f>+E56</f>
        <v>1896174</v>
      </c>
      <c r="F54" s="5"/>
    </row>
    <row r="55" spans="1:6" ht="12.75">
      <c r="A55" s="20"/>
      <c r="B55" s="20"/>
      <c r="C55" s="20" t="s">
        <v>46</v>
      </c>
      <c r="D55" s="33"/>
      <c r="E55" s="33"/>
      <c r="F55" s="5"/>
    </row>
    <row r="56" spans="1:6" ht="12.75">
      <c r="A56" s="20"/>
      <c r="B56" s="20"/>
      <c r="C56" s="20" t="s">
        <v>42</v>
      </c>
      <c r="D56" s="33">
        <v>1955495</v>
      </c>
      <c r="E56" s="33">
        <f>+E60</f>
        <v>1896174</v>
      </c>
      <c r="F56" s="5"/>
    </row>
    <row r="57" spans="1:6" ht="12.75">
      <c r="A57" s="20"/>
      <c r="B57" s="20"/>
      <c r="C57" s="20" t="s">
        <v>41</v>
      </c>
      <c r="D57" s="33"/>
      <c r="E57" s="33"/>
      <c r="F57" s="5"/>
    </row>
    <row r="58" spans="1:6" ht="12.75">
      <c r="A58" s="20"/>
      <c r="B58" s="20"/>
      <c r="C58" s="20" t="s">
        <v>43</v>
      </c>
      <c r="D58" s="33"/>
      <c r="E58" s="33"/>
      <c r="F58" s="5"/>
    </row>
    <row r="59" spans="1:6" ht="12.75">
      <c r="A59" s="20"/>
      <c r="B59" s="20"/>
      <c r="C59" s="20" t="s">
        <v>129</v>
      </c>
      <c r="D59" s="33"/>
      <c r="E59" s="33"/>
      <c r="F59" s="5"/>
    </row>
    <row r="60" spans="1:6" ht="12.75">
      <c r="A60" s="20"/>
      <c r="B60" s="20"/>
      <c r="C60" s="20" t="s">
        <v>44</v>
      </c>
      <c r="D60" s="33">
        <v>1955495</v>
      </c>
      <c r="E60" s="33">
        <v>1896174</v>
      </c>
      <c r="F60" s="5"/>
    </row>
    <row r="61" spans="1:6" ht="12.75">
      <c r="A61" s="20"/>
      <c r="B61" s="20"/>
      <c r="C61" s="20" t="s">
        <v>128</v>
      </c>
      <c r="D61" s="33"/>
      <c r="E61" s="33"/>
      <c r="F61" s="5"/>
    </row>
    <row r="62" spans="1:6" ht="12.75">
      <c r="A62" s="19" t="s">
        <v>31</v>
      </c>
      <c r="B62" s="19"/>
      <c r="C62" s="19" t="s">
        <v>158</v>
      </c>
      <c r="D62" s="25">
        <v>3327</v>
      </c>
      <c r="E62" s="25">
        <f>+E63+E64</f>
        <v>2038</v>
      </c>
      <c r="F62" s="5"/>
    </row>
    <row r="63" spans="1:6" ht="12.75">
      <c r="A63" s="34"/>
      <c r="B63" s="34" t="s">
        <v>3</v>
      </c>
      <c r="C63" s="34" t="s">
        <v>32</v>
      </c>
      <c r="D63" s="32">
        <v>3327</v>
      </c>
      <c r="E63" s="32">
        <v>2038</v>
      </c>
      <c r="F63" s="5"/>
    </row>
    <row r="64" spans="1:6" ht="12.75">
      <c r="A64" s="34"/>
      <c r="B64" s="34" t="s">
        <v>0</v>
      </c>
      <c r="C64" s="34" t="s">
        <v>33</v>
      </c>
      <c r="D64" s="32">
        <v>0</v>
      </c>
      <c r="E64" s="32">
        <v>0</v>
      </c>
      <c r="F64" s="5"/>
    </row>
    <row r="65" spans="1:6" ht="12.75">
      <c r="A65" s="34" t="s">
        <v>134</v>
      </c>
      <c r="B65" s="34"/>
      <c r="C65" s="34" t="s">
        <v>135</v>
      </c>
      <c r="D65" s="32">
        <v>267255</v>
      </c>
      <c r="E65" s="32">
        <v>367243</v>
      </c>
      <c r="F65" s="5"/>
    </row>
    <row r="66" spans="1:6" ht="12.75">
      <c r="A66" s="34" t="s">
        <v>36</v>
      </c>
      <c r="B66" s="34"/>
      <c r="C66" s="34" t="s">
        <v>136</v>
      </c>
      <c r="D66" s="32">
        <v>229148</v>
      </c>
      <c r="E66" s="32">
        <v>173173</v>
      </c>
      <c r="F66" s="5"/>
    </row>
    <row r="67" spans="1:6" ht="12.75">
      <c r="A67" s="34" t="s">
        <v>137</v>
      </c>
      <c r="B67" s="34"/>
      <c r="C67" s="34" t="s">
        <v>138</v>
      </c>
      <c r="D67" s="32">
        <v>0</v>
      </c>
      <c r="E67" s="32">
        <v>5870</v>
      </c>
      <c r="F67" s="5"/>
    </row>
    <row r="68" spans="1:6" ht="12.75">
      <c r="A68" s="34" t="s">
        <v>1</v>
      </c>
      <c r="B68" s="34"/>
      <c r="C68" s="34" t="s">
        <v>139</v>
      </c>
      <c r="D68" s="32">
        <v>0</v>
      </c>
      <c r="E68" s="32">
        <v>0</v>
      </c>
      <c r="F68" s="5"/>
    </row>
    <row r="69" spans="1:6" ht="15">
      <c r="A69" s="69" t="s">
        <v>34</v>
      </c>
      <c r="B69" s="69"/>
      <c r="C69" s="69"/>
      <c r="D69" s="25">
        <f>+D4+D62+D65+D66+D67+D68</f>
        <v>12504526</v>
      </c>
      <c r="E69" s="25">
        <f>+E4+E62+E65+E66+E67+E68</f>
        <v>12178365</v>
      </c>
      <c r="F69" s="5"/>
    </row>
    <row r="70" spans="1:6" ht="12.75" customHeight="1">
      <c r="A70" s="20"/>
      <c r="B70" s="20"/>
      <c r="C70" s="20"/>
      <c r="D70" s="33"/>
      <c r="E70" s="33"/>
      <c r="F70" s="5"/>
    </row>
    <row r="71" spans="1:6" ht="12.75" customHeight="1">
      <c r="A71" s="20"/>
      <c r="B71" s="20"/>
      <c r="C71" s="20"/>
      <c r="D71" s="70" t="s">
        <v>127</v>
      </c>
      <c r="E71" s="70"/>
      <c r="F71" s="5"/>
    </row>
    <row r="72" spans="1:6" ht="12.75" customHeight="1">
      <c r="A72" s="31" t="s">
        <v>35</v>
      </c>
      <c r="B72" s="20"/>
      <c r="C72" s="20"/>
      <c r="D72" s="25" t="s">
        <v>9</v>
      </c>
      <c r="E72" s="25" t="s">
        <v>10</v>
      </c>
      <c r="F72" s="5"/>
    </row>
    <row r="73" spans="1:6" ht="12.75" customHeight="1">
      <c r="A73" s="19" t="s">
        <v>140</v>
      </c>
      <c r="B73" s="19"/>
      <c r="C73" s="19" t="s">
        <v>37</v>
      </c>
      <c r="D73" s="25">
        <v>11064234</v>
      </c>
      <c r="E73" s="25">
        <v>10356652</v>
      </c>
      <c r="F73" s="5"/>
    </row>
    <row r="74" spans="1:6" ht="12.75" customHeight="1">
      <c r="A74" s="19" t="s">
        <v>141</v>
      </c>
      <c r="B74" s="19"/>
      <c r="C74" s="19" t="s">
        <v>2</v>
      </c>
      <c r="D74" s="25">
        <f>+D75+D76+D77</f>
        <v>117977</v>
      </c>
      <c r="E74" s="25">
        <f>+E75+E76+E77</f>
        <v>516853</v>
      </c>
      <c r="F74" s="5"/>
    </row>
    <row r="75" spans="1:6" ht="12.75" customHeight="1">
      <c r="A75" s="34"/>
      <c r="B75" s="34" t="s">
        <v>3</v>
      </c>
      <c r="C75" s="34" t="s">
        <v>142</v>
      </c>
      <c r="D75" s="32">
        <v>10878</v>
      </c>
      <c r="E75" s="32">
        <v>2081</v>
      </c>
      <c r="F75" s="5"/>
    </row>
    <row r="76" spans="1:6" ht="12.75">
      <c r="A76" s="34"/>
      <c r="B76" s="34" t="s">
        <v>0</v>
      </c>
      <c r="C76" s="34" t="s">
        <v>143</v>
      </c>
      <c r="D76" s="32">
        <v>71987</v>
      </c>
      <c r="E76" s="32">
        <v>473042</v>
      </c>
      <c r="F76" s="5"/>
    </row>
    <row r="77" spans="1:6" ht="12.75">
      <c r="A77" s="34"/>
      <c r="B77" s="34" t="s">
        <v>4</v>
      </c>
      <c r="C77" s="34" t="s">
        <v>144</v>
      </c>
      <c r="D77" s="32">
        <v>35112</v>
      </c>
      <c r="E77" s="32">
        <v>41730</v>
      </c>
      <c r="F77" s="5"/>
    </row>
    <row r="78" spans="1:6" ht="12.75">
      <c r="A78" s="34" t="s">
        <v>145</v>
      </c>
      <c r="B78" s="34"/>
      <c r="C78" s="34" t="s">
        <v>146</v>
      </c>
      <c r="D78" s="32">
        <v>0</v>
      </c>
      <c r="E78" s="32">
        <v>0</v>
      </c>
      <c r="F78" s="5"/>
    </row>
    <row r="79" spans="1:6" ht="12.75">
      <c r="A79" s="34" t="s">
        <v>147</v>
      </c>
      <c r="B79" s="34"/>
      <c r="C79" s="34" t="s">
        <v>148</v>
      </c>
      <c r="D79" s="32">
        <v>0</v>
      </c>
      <c r="E79" s="32">
        <v>0</v>
      </c>
      <c r="F79" s="5"/>
    </row>
    <row r="80" spans="1:6" ht="12.75">
      <c r="A80" s="34" t="s">
        <v>149</v>
      </c>
      <c r="B80" s="34"/>
      <c r="C80" s="34" t="s">
        <v>150</v>
      </c>
      <c r="D80" s="32">
        <v>1322315</v>
      </c>
      <c r="E80" s="32">
        <v>1304860</v>
      </c>
      <c r="F80" s="5"/>
    </row>
    <row r="81" spans="1:6" ht="12.75">
      <c r="A81" s="34"/>
      <c r="B81" s="34"/>
      <c r="C81" s="34"/>
      <c r="D81" s="32"/>
      <c r="E81" s="32"/>
      <c r="F81" s="5"/>
    </row>
    <row r="82" spans="1:6" ht="15">
      <c r="A82" s="69" t="s">
        <v>5</v>
      </c>
      <c r="B82" s="69"/>
      <c r="C82" s="69"/>
      <c r="D82" s="25">
        <f>+D73+D74+D78+D79+D80</f>
        <v>12504526</v>
      </c>
      <c r="E82" s="25">
        <f>+E73+E74+E78+E79+E80</f>
        <v>12178365</v>
      </c>
      <c r="F82" s="5"/>
    </row>
    <row r="83" spans="1:6" ht="12.75">
      <c r="A83" s="20"/>
      <c r="B83" s="20"/>
      <c r="C83" s="20"/>
      <c r="D83" s="33"/>
      <c r="E83" s="33"/>
      <c r="F83" s="5"/>
    </row>
    <row r="84" spans="1:253" ht="12.75" customHeight="1">
      <c r="A84" s="20"/>
      <c r="B84" s="20"/>
      <c r="C84" s="20"/>
      <c r="D84" s="33"/>
      <c r="E84" s="33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6" ht="12.75">
      <c r="A85" s="19"/>
      <c r="B85" s="67" t="s">
        <v>6</v>
      </c>
      <c r="C85" s="67"/>
      <c r="D85" s="58" t="s">
        <v>127</v>
      </c>
      <c r="E85" s="58"/>
      <c r="F85" s="5"/>
    </row>
    <row r="86" spans="1:6" ht="12.75">
      <c r="A86" s="19"/>
      <c r="B86" s="67"/>
      <c r="C86" s="67"/>
      <c r="D86" s="58"/>
      <c r="E86" s="58"/>
      <c r="F86" s="5"/>
    </row>
    <row r="87" spans="1:6" ht="12.75">
      <c r="A87" s="19"/>
      <c r="B87" s="19"/>
      <c r="C87" s="19" t="s">
        <v>8</v>
      </c>
      <c r="D87" s="19" t="s">
        <v>9</v>
      </c>
      <c r="E87" s="25" t="s">
        <v>10</v>
      </c>
      <c r="F87" s="6"/>
    </row>
    <row r="88" spans="1:6" ht="12.75">
      <c r="A88" s="20"/>
      <c r="B88" s="20"/>
      <c r="C88" s="20" t="s">
        <v>11</v>
      </c>
      <c r="D88" s="33">
        <v>16391</v>
      </c>
      <c r="E88" s="33">
        <v>44567</v>
      </c>
      <c r="F88" s="5"/>
    </row>
    <row r="89" spans="1:6" ht="12.75">
      <c r="A89" s="20"/>
      <c r="B89" s="20"/>
      <c r="C89" s="20" t="s">
        <v>159</v>
      </c>
      <c r="D89" s="33">
        <v>43473</v>
      </c>
      <c r="E89" s="33">
        <v>43473</v>
      </c>
      <c r="F89" s="5"/>
    </row>
    <row r="90" spans="1:6" ht="12.75">
      <c r="A90" s="20"/>
      <c r="B90" s="20"/>
      <c r="C90" s="20" t="s">
        <v>151</v>
      </c>
      <c r="D90" s="33">
        <v>541939</v>
      </c>
      <c r="E90" s="33">
        <v>539557</v>
      </c>
      <c r="F90" s="5"/>
    </row>
    <row r="91" spans="1:6" ht="12.75">
      <c r="A91" s="20"/>
      <c r="B91" s="20"/>
      <c r="C91" s="20" t="s">
        <v>12</v>
      </c>
      <c r="D91" s="33">
        <v>0</v>
      </c>
      <c r="E91" s="33">
        <v>0</v>
      </c>
      <c r="F91" s="5"/>
    </row>
    <row r="92" spans="1:6" ht="12.75">
      <c r="A92" s="20"/>
      <c r="B92" s="20"/>
      <c r="C92" s="20" t="s">
        <v>160</v>
      </c>
      <c r="D92" s="33">
        <v>0</v>
      </c>
      <c r="E92" s="33">
        <v>0</v>
      </c>
      <c r="F92" s="5"/>
    </row>
    <row r="93" spans="1:253" ht="12.75">
      <c r="A93" s="20"/>
      <c r="B93" s="20"/>
      <c r="C93" s="20" t="s">
        <v>156</v>
      </c>
      <c r="D93" s="33">
        <v>29535</v>
      </c>
      <c r="E93" s="33">
        <v>29535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ht="12.75">
      <c r="A94" s="19"/>
      <c r="B94" s="19"/>
      <c r="C94" s="19" t="s">
        <v>13</v>
      </c>
      <c r="D94" s="25">
        <f>SUM(D88:D93)</f>
        <v>631338</v>
      </c>
      <c r="E94" s="25">
        <f>SUM(E88:E93)</f>
        <v>657132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ht="12.75">
      <c r="A95" s="20"/>
      <c r="B95" s="20"/>
      <c r="C95" s="20"/>
      <c r="D95" s="33"/>
      <c r="E95" s="33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ht="12.75">
      <c r="A96" s="20"/>
      <c r="B96" s="71" t="s">
        <v>14</v>
      </c>
      <c r="C96" s="71"/>
      <c r="D96" s="58" t="s">
        <v>127</v>
      </c>
      <c r="E96" s="58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ht="12.75">
      <c r="A97" s="20"/>
      <c r="B97" s="71"/>
      <c r="C97" s="71"/>
      <c r="D97" s="58"/>
      <c r="E97" s="58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ht="12.75">
      <c r="A98" s="20"/>
      <c r="B98" s="71"/>
      <c r="C98" s="71"/>
      <c r="D98" s="19" t="s">
        <v>9</v>
      </c>
      <c r="E98" s="25" t="s">
        <v>10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ht="12.75">
      <c r="A99" s="20"/>
      <c r="B99" s="20"/>
      <c r="C99" s="20"/>
      <c r="D99" s="33"/>
      <c r="E99" s="33"/>
      <c r="F99" s="1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</row>
    <row r="100" spans="1:6" ht="12.75">
      <c r="A100" s="20"/>
      <c r="B100" s="20"/>
      <c r="C100" s="20"/>
      <c r="D100" s="33"/>
      <c r="E100" s="33"/>
      <c r="F100" s="5"/>
    </row>
    <row r="101" spans="1:6" ht="12.75">
      <c r="A101" s="20"/>
      <c r="B101" s="20"/>
      <c r="C101" s="20"/>
      <c r="D101" s="33"/>
      <c r="E101" s="33"/>
      <c r="F101" s="5"/>
    </row>
    <row r="102" spans="1:6" ht="12.75">
      <c r="A102" s="20"/>
      <c r="B102" s="20"/>
      <c r="C102" s="20"/>
      <c r="D102" s="33"/>
      <c r="E102" s="33"/>
      <c r="F102" s="17"/>
    </row>
    <row r="103" spans="1:253" ht="12.75">
      <c r="A103" s="20"/>
      <c r="B103" s="67" t="s">
        <v>18</v>
      </c>
      <c r="C103" s="67"/>
      <c r="D103" s="68"/>
      <c r="E103" s="68"/>
      <c r="F103" s="1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1:253" ht="12.75">
      <c r="A104" s="20"/>
      <c r="B104" s="67"/>
      <c r="C104" s="67"/>
      <c r="D104" s="68"/>
      <c r="E104" s="68"/>
      <c r="F104" s="1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</row>
    <row r="105" spans="1:6" ht="8.25" customHeight="1">
      <c r="A105" s="17"/>
      <c r="B105" s="17"/>
      <c r="C105" s="17"/>
      <c r="D105" s="18"/>
      <c r="E105" s="18"/>
      <c r="F105" s="5"/>
    </row>
    <row r="106" spans="1:6" ht="9" customHeight="1">
      <c r="A106" s="5"/>
      <c r="B106" s="5"/>
      <c r="C106" s="5"/>
      <c r="D106" s="6"/>
      <c r="E106" s="6"/>
      <c r="F106" s="5"/>
    </row>
    <row r="107" spans="1:6" ht="8.25" customHeight="1">
      <c r="A107" s="5"/>
      <c r="B107" s="5"/>
      <c r="C107" s="5"/>
      <c r="D107" s="6"/>
      <c r="E107" s="6"/>
      <c r="F107" s="5"/>
    </row>
  </sheetData>
  <sheetProtection/>
  <mergeCells count="11">
    <mergeCell ref="B96:C98"/>
    <mergeCell ref="D96:E97"/>
    <mergeCell ref="B103:C104"/>
    <mergeCell ref="D103:D104"/>
    <mergeCell ref="E103:E104"/>
    <mergeCell ref="D1:E1"/>
    <mergeCell ref="A69:C69"/>
    <mergeCell ref="D71:E71"/>
    <mergeCell ref="A82:C82"/>
    <mergeCell ref="B85:C86"/>
    <mergeCell ref="D85:E86"/>
  </mergeCells>
  <printOptions/>
  <pageMargins left="0.5511811023622047" right="0.31496062992125984" top="0.4330708661417323" bottom="0.15748031496062992" header="0.2755905511811024" footer="0.1968503937007874"/>
  <pageSetup cellComments="asDisplayed" horizontalDpi="600" verticalDpi="600" orientation="portrait" paperSize="9" scale="55" r:id="rId1"/>
  <headerFooter alignWithMargins="0">
    <oddHeader>&amp;CAz Önkormányzat Vagyonkimutatása 2016. év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6"/>
  <sheetViews>
    <sheetView zoomScalePageLayoutView="0" workbookViewId="0" topLeftCell="A40">
      <selection activeCell="D73" sqref="D73:E82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20.421875" style="0" customWidth="1"/>
  </cols>
  <sheetData>
    <row r="1" spans="1:256" ht="12.75">
      <c r="A1" s="19"/>
      <c r="B1" s="19"/>
      <c r="C1" s="19"/>
      <c r="D1" s="70" t="s">
        <v>131</v>
      </c>
      <c r="E1" s="7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25" t="s">
        <v>9</v>
      </c>
      <c r="E2" s="25" t="s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31" t="s">
        <v>25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26</v>
      </c>
      <c r="B4" s="19" t="s">
        <v>157</v>
      </c>
      <c r="C4" s="19"/>
      <c r="D4" s="25">
        <f>D5+D12+D38+D54</f>
        <v>500</v>
      </c>
      <c r="E4" s="25">
        <f>E5+E12+E38+E54</f>
        <v>237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34"/>
      <c r="B5" s="34" t="s">
        <v>3</v>
      </c>
      <c r="C5" s="34" t="s">
        <v>27</v>
      </c>
      <c r="D5" s="32">
        <v>0</v>
      </c>
      <c r="E5" s="32">
        <v>0</v>
      </c>
    </row>
    <row r="6" spans="1:5" ht="12.75">
      <c r="A6" s="20"/>
      <c r="B6" s="20"/>
      <c r="C6" s="20" t="s">
        <v>41</v>
      </c>
      <c r="D6" s="33"/>
      <c r="E6" s="33"/>
    </row>
    <row r="7" spans="1:5" ht="12.75">
      <c r="A7" s="20"/>
      <c r="B7" s="20"/>
      <c r="C7" s="20" t="s">
        <v>42</v>
      </c>
      <c r="D7" s="33">
        <v>0</v>
      </c>
      <c r="E7" s="33">
        <v>0</v>
      </c>
    </row>
    <row r="8" spans="1:5" ht="12.75">
      <c r="A8" s="20"/>
      <c r="B8" s="20"/>
      <c r="C8" s="20" t="s">
        <v>41</v>
      </c>
      <c r="D8" s="33"/>
      <c r="E8" s="33"/>
    </row>
    <row r="9" spans="1:5" ht="12.75">
      <c r="A9" s="20"/>
      <c r="B9" s="20"/>
      <c r="C9" s="20" t="s">
        <v>43</v>
      </c>
      <c r="D9" s="33"/>
      <c r="E9" s="33"/>
    </row>
    <row r="10" spans="1:5" ht="12.75">
      <c r="A10" s="20"/>
      <c r="B10" s="20"/>
      <c r="C10" s="20" t="s">
        <v>44</v>
      </c>
      <c r="D10" s="33">
        <v>0</v>
      </c>
      <c r="E10" s="33">
        <v>0</v>
      </c>
    </row>
    <row r="11" spans="1:5" ht="12.75">
      <c r="A11" s="20"/>
      <c r="B11" s="20"/>
      <c r="C11" s="20" t="s">
        <v>128</v>
      </c>
      <c r="D11" s="33"/>
      <c r="E11" s="33"/>
    </row>
    <row r="12" spans="1:8" ht="12.75">
      <c r="A12" s="34"/>
      <c r="B12" s="34" t="s">
        <v>0</v>
      </c>
      <c r="C12" s="34" t="s">
        <v>28</v>
      </c>
      <c r="D12" s="32">
        <f>+D13+D22+D29+D36+D37</f>
        <v>500</v>
      </c>
      <c r="E12" s="32">
        <f>+E13+E22+E29+E36+E37</f>
        <v>237</v>
      </c>
      <c r="H12" s="15">
        <f>+E5+E12+E47+E84</f>
        <v>237</v>
      </c>
    </row>
    <row r="13" spans="1:5" ht="12.75">
      <c r="A13" s="20"/>
      <c r="B13" s="20"/>
      <c r="C13" s="39" t="s">
        <v>45</v>
      </c>
      <c r="D13" s="33"/>
      <c r="E13" s="33"/>
    </row>
    <row r="14" spans="1:5" ht="12.75">
      <c r="A14" s="20"/>
      <c r="B14" s="20"/>
      <c r="C14" s="20" t="s">
        <v>41</v>
      </c>
      <c r="D14" s="33"/>
      <c r="E14" s="33"/>
    </row>
    <row r="15" spans="1:5" ht="12.75">
      <c r="A15" s="20"/>
      <c r="B15" s="20"/>
      <c r="C15" s="20" t="s">
        <v>42</v>
      </c>
      <c r="D15" s="33"/>
      <c r="E15" s="33"/>
    </row>
    <row r="16" spans="1:5" ht="12.75">
      <c r="A16" s="20"/>
      <c r="B16" s="20"/>
      <c r="C16" s="20" t="s">
        <v>41</v>
      </c>
      <c r="D16" s="33"/>
      <c r="E16" s="33"/>
    </row>
    <row r="17" spans="1:5" ht="12.75">
      <c r="A17" s="20"/>
      <c r="B17" s="20"/>
      <c r="C17" s="20" t="s">
        <v>43</v>
      </c>
      <c r="D17" s="33"/>
      <c r="E17" s="33"/>
    </row>
    <row r="18" spans="1:5" ht="12.75">
      <c r="A18" s="20"/>
      <c r="B18" s="20"/>
      <c r="C18" s="29" t="s">
        <v>130</v>
      </c>
      <c r="D18" s="33"/>
      <c r="E18" s="33"/>
    </row>
    <row r="19" spans="1:5" ht="12.75">
      <c r="A19" s="20"/>
      <c r="B19" s="20"/>
      <c r="C19" s="20" t="s">
        <v>129</v>
      </c>
      <c r="D19" s="33"/>
      <c r="E19" s="33"/>
    </row>
    <row r="20" spans="1:5" ht="12.75">
      <c r="A20" s="20"/>
      <c r="B20" s="20"/>
      <c r="C20" s="20" t="s">
        <v>44</v>
      </c>
      <c r="D20" s="33"/>
      <c r="E20" s="33"/>
    </row>
    <row r="21" spans="1:5" ht="12.75">
      <c r="A21" s="20"/>
      <c r="B21" s="20"/>
      <c r="C21" s="20" t="s">
        <v>128</v>
      </c>
      <c r="D21" s="33"/>
      <c r="E21" s="33"/>
    </row>
    <row r="22" spans="1:5" ht="12.75">
      <c r="A22" s="20"/>
      <c r="B22" s="20"/>
      <c r="C22" s="39" t="s">
        <v>152</v>
      </c>
      <c r="D22" s="33">
        <v>500</v>
      </c>
      <c r="E22" s="33">
        <v>237</v>
      </c>
    </row>
    <row r="23" spans="1:5" ht="12.75">
      <c r="A23" s="20"/>
      <c r="B23" s="20"/>
      <c r="C23" s="20" t="s">
        <v>46</v>
      </c>
      <c r="D23" s="33"/>
      <c r="E23" s="33"/>
    </row>
    <row r="24" spans="1:5" ht="12.75">
      <c r="A24" s="20"/>
      <c r="B24" s="20"/>
      <c r="C24" s="20" t="s">
        <v>42</v>
      </c>
      <c r="D24" s="33">
        <v>500</v>
      </c>
      <c r="E24" s="33">
        <v>237</v>
      </c>
    </row>
    <row r="25" spans="1:5" ht="12.75">
      <c r="A25" s="20"/>
      <c r="B25" s="20"/>
      <c r="C25" s="20" t="s">
        <v>41</v>
      </c>
      <c r="D25" s="33"/>
      <c r="E25" s="33"/>
    </row>
    <row r="26" spans="1:5" ht="12.75">
      <c r="A26" s="20"/>
      <c r="B26" s="20"/>
      <c r="C26" s="20" t="s">
        <v>43</v>
      </c>
      <c r="D26" s="33"/>
      <c r="E26" s="33"/>
    </row>
    <row r="27" spans="1:5" ht="12.75">
      <c r="A27" s="20"/>
      <c r="B27" s="20"/>
      <c r="C27" s="20" t="s">
        <v>44</v>
      </c>
      <c r="D27" s="33">
        <v>500</v>
      </c>
      <c r="E27" s="33">
        <v>237</v>
      </c>
    </row>
    <row r="28" spans="1:5" ht="12.75">
      <c r="A28" s="20"/>
      <c r="B28" s="20"/>
      <c r="C28" s="20" t="s">
        <v>128</v>
      </c>
      <c r="D28" s="33"/>
      <c r="E28" s="33"/>
    </row>
    <row r="29" spans="1:5" ht="12.75">
      <c r="A29" s="20"/>
      <c r="B29" s="20"/>
      <c r="C29" s="39" t="s">
        <v>153</v>
      </c>
      <c r="D29" s="33"/>
      <c r="E29" s="33"/>
    </row>
    <row r="30" spans="1:5" ht="12.75">
      <c r="A30" s="20"/>
      <c r="B30" s="20"/>
      <c r="C30" s="20" t="s">
        <v>46</v>
      </c>
      <c r="D30" s="33"/>
      <c r="E30" s="33"/>
    </row>
    <row r="31" spans="1:5" ht="12.75">
      <c r="A31" s="20"/>
      <c r="B31" s="20"/>
      <c r="C31" s="20" t="s">
        <v>42</v>
      </c>
      <c r="D31" s="33"/>
      <c r="E31" s="33"/>
    </row>
    <row r="32" spans="1:5" ht="12.75">
      <c r="A32" s="20"/>
      <c r="B32" s="20"/>
      <c r="C32" s="20" t="s">
        <v>41</v>
      </c>
      <c r="D32" s="33"/>
      <c r="E32" s="33"/>
    </row>
    <row r="33" spans="1:5" ht="12.75">
      <c r="A33" s="20"/>
      <c r="B33" s="20"/>
      <c r="C33" s="20" t="s">
        <v>43</v>
      </c>
      <c r="D33" s="33"/>
      <c r="E33" s="33"/>
    </row>
    <row r="34" spans="1:5" ht="12.75">
      <c r="A34" s="20"/>
      <c r="B34" s="20"/>
      <c r="C34" s="20" t="s">
        <v>44</v>
      </c>
      <c r="D34" s="33"/>
      <c r="E34" s="33"/>
    </row>
    <row r="35" spans="1:5" ht="12.75">
      <c r="A35" s="20"/>
      <c r="B35" s="20"/>
      <c r="C35" s="20" t="s">
        <v>128</v>
      </c>
      <c r="D35" s="33"/>
      <c r="E35" s="33"/>
    </row>
    <row r="36" spans="1:5" ht="12.75">
      <c r="A36" s="20"/>
      <c r="B36" s="20"/>
      <c r="C36" s="39" t="s">
        <v>154</v>
      </c>
      <c r="D36" s="33"/>
      <c r="E36" s="33"/>
    </row>
    <row r="37" spans="1:5" ht="12.75" customHeight="1">
      <c r="A37" s="20"/>
      <c r="B37" s="20"/>
      <c r="C37" s="39" t="s">
        <v>155</v>
      </c>
      <c r="D37" s="33"/>
      <c r="E37" s="33"/>
    </row>
    <row r="38" spans="1:5" ht="12.75" customHeight="1">
      <c r="A38" s="34"/>
      <c r="B38" s="34" t="s">
        <v>4</v>
      </c>
      <c r="C38" s="34" t="s">
        <v>29</v>
      </c>
      <c r="D38" s="32">
        <f>D39+D46+D53</f>
        <v>0</v>
      </c>
      <c r="E38" s="32">
        <f>E39+E46+E53</f>
        <v>0</v>
      </c>
    </row>
    <row r="39" spans="1:5" ht="12.75" customHeight="1">
      <c r="A39" s="20"/>
      <c r="B39" s="20"/>
      <c r="C39" s="20" t="s">
        <v>162</v>
      </c>
      <c r="D39" s="33"/>
      <c r="E39" s="33"/>
    </row>
    <row r="40" spans="1:5" ht="12.75" customHeight="1">
      <c r="A40" s="20"/>
      <c r="B40" s="20"/>
      <c r="C40" s="20" t="s">
        <v>46</v>
      </c>
      <c r="D40" s="33"/>
      <c r="E40" s="33"/>
    </row>
    <row r="41" spans="1:5" ht="12.75" customHeight="1">
      <c r="A41" s="20"/>
      <c r="B41" s="20"/>
      <c r="C41" s="20" t="s">
        <v>42</v>
      </c>
      <c r="D41" s="33"/>
      <c r="E41" s="33"/>
    </row>
    <row r="42" spans="1:5" ht="12.75" customHeight="1">
      <c r="A42" s="20"/>
      <c r="B42" s="20"/>
      <c r="C42" s="20" t="s">
        <v>41</v>
      </c>
      <c r="D42" s="33"/>
      <c r="E42" s="33"/>
    </row>
    <row r="43" spans="1:5" ht="12.75">
      <c r="A43" s="20"/>
      <c r="B43" s="20"/>
      <c r="C43" s="20" t="s">
        <v>43</v>
      </c>
      <c r="D43" s="33"/>
      <c r="E43" s="33"/>
    </row>
    <row r="44" spans="1:5" ht="12.75">
      <c r="A44" s="20"/>
      <c r="B44" s="20"/>
      <c r="C44" s="20" t="s">
        <v>44</v>
      </c>
      <c r="D44" s="33"/>
      <c r="E44" s="33"/>
    </row>
    <row r="45" spans="1:5" ht="12.75">
      <c r="A45" s="20"/>
      <c r="B45" s="20"/>
      <c r="C45" s="20" t="s">
        <v>128</v>
      </c>
      <c r="D45" s="33"/>
      <c r="E45" s="33"/>
    </row>
    <row r="46" spans="1:5" ht="12.75">
      <c r="A46" s="20"/>
      <c r="B46" s="20"/>
      <c r="C46" s="20" t="s">
        <v>47</v>
      </c>
      <c r="D46" s="33"/>
      <c r="E46" s="33"/>
    </row>
    <row r="47" spans="1:5" ht="12.75">
      <c r="A47" s="20"/>
      <c r="B47" s="20"/>
      <c r="C47" s="20" t="s">
        <v>46</v>
      </c>
      <c r="D47" s="33"/>
      <c r="E47" s="33"/>
    </row>
    <row r="48" spans="1:5" ht="12.75" customHeight="1">
      <c r="A48" s="20"/>
      <c r="B48" s="20"/>
      <c r="C48" s="20" t="s">
        <v>42</v>
      </c>
      <c r="D48" s="33"/>
      <c r="E48" s="33"/>
    </row>
    <row r="49" spans="1:5" ht="12.75" customHeight="1">
      <c r="A49" s="20"/>
      <c r="B49" s="20"/>
      <c r="C49" s="20" t="s">
        <v>46</v>
      </c>
      <c r="D49" s="33"/>
      <c r="E49" s="33"/>
    </row>
    <row r="50" spans="1:5" ht="12.75" customHeight="1">
      <c r="A50" s="20"/>
      <c r="B50" s="20"/>
      <c r="C50" s="20" t="s">
        <v>43</v>
      </c>
      <c r="D50" s="33"/>
      <c r="E50" s="33"/>
    </row>
    <row r="51" spans="1:5" ht="12.75" customHeight="1">
      <c r="A51" s="20"/>
      <c r="B51" s="20"/>
      <c r="C51" s="20" t="s">
        <v>44</v>
      </c>
      <c r="D51" s="33"/>
      <c r="E51" s="33"/>
    </row>
    <row r="52" spans="1:5" ht="12.75" customHeight="1">
      <c r="A52" s="20"/>
      <c r="B52" s="20"/>
      <c r="C52" s="20" t="s">
        <v>128</v>
      </c>
      <c r="D52" s="33"/>
      <c r="E52" s="33"/>
    </row>
    <row r="53" spans="1:5" ht="12.75" customHeight="1">
      <c r="A53" s="20"/>
      <c r="B53" s="20"/>
      <c r="C53" s="20" t="s">
        <v>163</v>
      </c>
      <c r="D53" s="33"/>
      <c r="E53" s="33"/>
    </row>
    <row r="54" spans="1:5" ht="12.75" customHeight="1">
      <c r="A54" s="34"/>
      <c r="B54" s="34" t="s">
        <v>30</v>
      </c>
      <c r="C54" s="37" t="s">
        <v>156</v>
      </c>
      <c r="D54" s="38">
        <v>0</v>
      </c>
      <c r="E54" s="38">
        <v>0</v>
      </c>
    </row>
    <row r="55" spans="1:5" ht="12.75" customHeight="1">
      <c r="A55" s="20"/>
      <c r="B55" s="20"/>
      <c r="C55" s="20" t="s">
        <v>46</v>
      </c>
      <c r="D55" s="33"/>
      <c r="E55" s="33"/>
    </row>
    <row r="56" spans="1:5" ht="12.75" customHeight="1">
      <c r="A56" s="20"/>
      <c r="B56" s="20"/>
      <c r="C56" s="20" t="s">
        <v>42</v>
      </c>
      <c r="D56" s="33"/>
      <c r="E56" s="33"/>
    </row>
    <row r="57" spans="1:5" ht="12.75" customHeight="1">
      <c r="A57" s="20"/>
      <c r="B57" s="20"/>
      <c r="C57" s="20" t="s">
        <v>41</v>
      </c>
      <c r="D57" s="33"/>
      <c r="E57" s="33"/>
    </row>
    <row r="58" spans="1:5" ht="12.75" customHeight="1">
      <c r="A58" s="20"/>
      <c r="B58" s="20"/>
      <c r="C58" s="20" t="s">
        <v>43</v>
      </c>
      <c r="D58" s="33"/>
      <c r="E58" s="33"/>
    </row>
    <row r="59" spans="1:5" ht="12.75" customHeight="1">
      <c r="A59" s="20"/>
      <c r="B59" s="20"/>
      <c r="C59" s="20" t="s">
        <v>129</v>
      </c>
      <c r="D59" s="33"/>
      <c r="E59" s="33"/>
    </row>
    <row r="60" spans="1:5" ht="12.75" customHeight="1">
      <c r="A60" s="20"/>
      <c r="B60" s="20"/>
      <c r="C60" s="20" t="s">
        <v>44</v>
      </c>
      <c r="D60" s="33"/>
      <c r="E60" s="33"/>
    </row>
    <row r="61" spans="1:5" ht="12.75" customHeight="1">
      <c r="A61" s="20"/>
      <c r="B61" s="20"/>
      <c r="C61" s="20" t="s">
        <v>128</v>
      </c>
      <c r="D61" s="33"/>
      <c r="E61" s="33"/>
    </row>
    <row r="62" spans="1:5" ht="12.75" customHeight="1">
      <c r="A62" s="19" t="s">
        <v>31</v>
      </c>
      <c r="B62" s="19"/>
      <c r="C62" s="19" t="s">
        <v>158</v>
      </c>
      <c r="D62" s="25">
        <f>+D63+D64</f>
        <v>1911</v>
      </c>
      <c r="E62" s="25">
        <f>+E63+E64</f>
        <v>240</v>
      </c>
    </row>
    <row r="63" spans="1:5" ht="12.75" customHeight="1">
      <c r="A63" s="34"/>
      <c r="B63" s="34" t="s">
        <v>3</v>
      </c>
      <c r="C63" s="34" t="s">
        <v>32</v>
      </c>
      <c r="D63" s="32">
        <v>1911</v>
      </c>
      <c r="E63" s="32">
        <v>240</v>
      </c>
    </row>
    <row r="64" spans="1:5" ht="12.75" customHeight="1">
      <c r="A64" s="34"/>
      <c r="B64" s="34" t="s">
        <v>0</v>
      </c>
      <c r="C64" s="34" t="s">
        <v>33</v>
      </c>
      <c r="D64" s="32">
        <v>0</v>
      </c>
      <c r="E64" s="32">
        <v>0</v>
      </c>
    </row>
    <row r="65" spans="1:5" ht="12.75" customHeight="1">
      <c r="A65" s="34" t="s">
        <v>134</v>
      </c>
      <c r="B65" s="34"/>
      <c r="C65" s="34" t="s">
        <v>135</v>
      </c>
      <c r="D65" s="32">
        <v>252</v>
      </c>
      <c r="E65" s="32">
        <v>2894</v>
      </c>
    </row>
    <row r="66" spans="1:5" ht="12.75" customHeight="1">
      <c r="A66" s="34" t="s">
        <v>36</v>
      </c>
      <c r="B66" s="34"/>
      <c r="C66" s="34" t="s">
        <v>136</v>
      </c>
      <c r="D66" s="32">
        <v>3695</v>
      </c>
      <c r="E66" s="32">
        <v>1138</v>
      </c>
    </row>
    <row r="67" spans="1:5" ht="12.75" customHeight="1">
      <c r="A67" s="34" t="s">
        <v>137</v>
      </c>
      <c r="B67" s="34"/>
      <c r="C67" s="34" t="s">
        <v>138</v>
      </c>
      <c r="D67" s="32">
        <v>0</v>
      </c>
      <c r="E67" s="32">
        <v>0</v>
      </c>
    </row>
    <row r="68" spans="1:5" ht="12.75" customHeight="1">
      <c r="A68" s="34" t="s">
        <v>1</v>
      </c>
      <c r="B68" s="34"/>
      <c r="C68" s="34" t="s">
        <v>139</v>
      </c>
      <c r="D68" s="32">
        <v>0</v>
      </c>
      <c r="E68" s="32">
        <v>4879</v>
      </c>
    </row>
    <row r="69" spans="1:5" ht="16.5" customHeight="1">
      <c r="A69" s="69" t="s">
        <v>34</v>
      </c>
      <c r="B69" s="69"/>
      <c r="C69" s="69"/>
      <c r="D69" s="25">
        <f>+D4+D62+D65+D66+D67+D68</f>
        <v>6358</v>
      </c>
      <c r="E69" s="25">
        <f>+E4+E62+E65+E66+E67+E68</f>
        <v>9388</v>
      </c>
    </row>
    <row r="70" spans="1:5" ht="12.75" customHeight="1">
      <c r="A70" s="20"/>
      <c r="B70" s="20"/>
      <c r="C70" s="20"/>
      <c r="D70" s="33"/>
      <c r="E70" s="33"/>
    </row>
    <row r="71" spans="1:5" ht="12.75" customHeight="1">
      <c r="A71" s="20"/>
      <c r="B71" s="20"/>
      <c r="C71" s="20"/>
      <c r="D71" s="70" t="s">
        <v>131</v>
      </c>
      <c r="E71" s="70"/>
    </row>
    <row r="72" spans="1:5" ht="12.75" customHeight="1">
      <c r="A72" s="31" t="s">
        <v>35</v>
      </c>
      <c r="B72" s="20"/>
      <c r="C72" s="20"/>
      <c r="D72" s="25" t="s">
        <v>9</v>
      </c>
      <c r="E72" s="25" t="s">
        <v>10</v>
      </c>
    </row>
    <row r="73" spans="1:5" ht="12.75" customHeight="1">
      <c r="A73" s="19" t="s">
        <v>140</v>
      </c>
      <c r="B73" s="19"/>
      <c r="C73" s="19" t="s">
        <v>37</v>
      </c>
      <c r="D73" s="25">
        <v>-17832</v>
      </c>
      <c r="E73" s="25">
        <v>-16934</v>
      </c>
    </row>
    <row r="74" spans="1:5" ht="12.75" customHeight="1">
      <c r="A74" s="19" t="s">
        <v>141</v>
      </c>
      <c r="B74" s="19"/>
      <c r="C74" s="19" t="s">
        <v>2</v>
      </c>
      <c r="D74" s="25">
        <v>0</v>
      </c>
      <c r="E74" s="25">
        <v>189</v>
      </c>
    </row>
    <row r="75" spans="1:5" ht="12.75" customHeight="1">
      <c r="A75" s="34"/>
      <c r="B75" s="34" t="s">
        <v>3</v>
      </c>
      <c r="C75" s="34" t="s">
        <v>142</v>
      </c>
      <c r="D75" s="32">
        <v>0</v>
      </c>
      <c r="E75" s="32">
        <v>189</v>
      </c>
    </row>
    <row r="76" spans="1:5" ht="12.75" customHeight="1">
      <c r="A76" s="34"/>
      <c r="B76" s="34" t="s">
        <v>0</v>
      </c>
      <c r="C76" s="34" t="s">
        <v>143</v>
      </c>
      <c r="D76" s="32">
        <v>0</v>
      </c>
      <c r="E76" s="32">
        <v>0</v>
      </c>
    </row>
    <row r="77" spans="1:5" ht="12.75" customHeight="1">
      <c r="A77" s="34"/>
      <c r="B77" s="34" t="s">
        <v>4</v>
      </c>
      <c r="C77" s="34" t="s">
        <v>144</v>
      </c>
      <c r="D77" s="32">
        <v>0</v>
      </c>
      <c r="E77" s="32">
        <v>0</v>
      </c>
    </row>
    <row r="78" spans="1:5" ht="12.75" customHeight="1">
      <c r="A78" s="34" t="s">
        <v>145</v>
      </c>
      <c r="B78" s="34"/>
      <c r="C78" s="34" t="s">
        <v>146</v>
      </c>
      <c r="D78" s="32">
        <v>0</v>
      </c>
      <c r="E78" s="32">
        <v>0</v>
      </c>
    </row>
    <row r="79" spans="1:5" ht="12.75" customHeight="1">
      <c r="A79" s="34" t="s">
        <v>147</v>
      </c>
      <c r="B79" s="34"/>
      <c r="C79" s="34" t="s">
        <v>148</v>
      </c>
      <c r="D79" s="32">
        <v>0</v>
      </c>
      <c r="E79" s="32">
        <v>0</v>
      </c>
    </row>
    <row r="80" spans="1:5" ht="12.75" customHeight="1">
      <c r="A80" s="34" t="s">
        <v>149</v>
      </c>
      <c r="B80" s="34"/>
      <c r="C80" s="34" t="s">
        <v>150</v>
      </c>
      <c r="D80" s="32">
        <v>24190</v>
      </c>
      <c r="E80" s="32">
        <v>26133</v>
      </c>
    </row>
    <row r="81" spans="1:5" ht="12.75" customHeight="1">
      <c r="A81" s="34"/>
      <c r="B81" s="34"/>
      <c r="C81" s="34"/>
      <c r="D81" s="32"/>
      <c r="E81" s="32"/>
    </row>
    <row r="82" spans="1:5" ht="12.75" customHeight="1">
      <c r="A82" s="69" t="s">
        <v>5</v>
      </c>
      <c r="B82" s="69"/>
      <c r="C82" s="69"/>
      <c r="D82" s="25">
        <f>+D73+D74+D78+D79+D80</f>
        <v>6358</v>
      </c>
      <c r="E82" s="25">
        <f>+E73+E74+E78+E79+E80</f>
        <v>9388</v>
      </c>
    </row>
    <row r="83" spans="1:5" ht="12.75" customHeight="1">
      <c r="A83" s="20"/>
      <c r="B83" s="20"/>
      <c r="C83" s="20"/>
      <c r="D83" s="33"/>
      <c r="E83" s="33"/>
    </row>
    <row r="84" spans="1:5" ht="12.75" customHeight="1">
      <c r="A84" s="20"/>
      <c r="B84" s="20"/>
      <c r="C84" s="20"/>
      <c r="D84" s="33"/>
      <c r="E84" s="33"/>
    </row>
    <row r="85" spans="1:5" ht="12.75">
      <c r="A85" s="19"/>
      <c r="B85" s="67" t="s">
        <v>6</v>
      </c>
      <c r="C85" s="67"/>
      <c r="D85" s="58" t="s">
        <v>131</v>
      </c>
      <c r="E85" s="58"/>
    </row>
    <row r="86" spans="1:5" ht="12.75" customHeight="1">
      <c r="A86" s="19"/>
      <c r="B86" s="67"/>
      <c r="C86" s="67"/>
      <c r="D86" s="58"/>
      <c r="E86" s="58"/>
    </row>
    <row r="87" spans="1:5" ht="12.75" customHeight="1">
      <c r="A87" s="19"/>
      <c r="B87" s="19"/>
      <c r="C87" s="19" t="s">
        <v>8</v>
      </c>
      <c r="D87" s="19" t="s">
        <v>9</v>
      </c>
      <c r="E87" s="25" t="s">
        <v>10</v>
      </c>
    </row>
    <row r="88" spans="1:5" ht="12.75" customHeight="1">
      <c r="A88" s="20"/>
      <c r="B88" s="20"/>
      <c r="C88" s="20" t="s">
        <v>11</v>
      </c>
      <c r="D88" s="33">
        <v>104</v>
      </c>
      <c r="E88" s="33">
        <v>104</v>
      </c>
    </row>
    <row r="89" spans="1:5" ht="12.75" customHeight="1">
      <c r="A89" s="20"/>
      <c r="B89" s="20"/>
      <c r="C89" s="20" t="s">
        <v>159</v>
      </c>
      <c r="D89" s="33">
        <v>0</v>
      </c>
      <c r="E89" s="33">
        <v>0</v>
      </c>
    </row>
    <row r="90" spans="1:5" ht="12.75" customHeight="1">
      <c r="A90" s="20"/>
      <c r="B90" s="20"/>
      <c r="C90" s="20" t="s">
        <v>151</v>
      </c>
      <c r="D90" s="33">
        <v>1486</v>
      </c>
      <c r="E90" s="33">
        <v>1640</v>
      </c>
    </row>
    <row r="91" spans="1:5" ht="12.75" customHeight="1">
      <c r="A91" s="20"/>
      <c r="B91" s="20"/>
      <c r="C91" s="20" t="s">
        <v>12</v>
      </c>
      <c r="D91" s="33">
        <v>0</v>
      </c>
      <c r="E91" s="33">
        <v>0</v>
      </c>
    </row>
    <row r="92" spans="1:5" ht="12.75" customHeight="1">
      <c r="A92" s="20"/>
      <c r="B92" s="20"/>
      <c r="C92" s="20" t="s">
        <v>160</v>
      </c>
      <c r="D92" s="33">
        <v>0</v>
      </c>
      <c r="E92" s="33">
        <v>0</v>
      </c>
    </row>
    <row r="93" spans="1:256" ht="12.75">
      <c r="A93" s="20"/>
      <c r="B93" s="20"/>
      <c r="C93" s="20" t="s">
        <v>156</v>
      </c>
      <c r="D93" s="33">
        <v>0</v>
      </c>
      <c r="E93" s="3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5" ht="12.75">
      <c r="A94" s="19"/>
      <c r="B94" s="19"/>
      <c r="C94" s="19" t="s">
        <v>13</v>
      </c>
      <c r="D94" s="25">
        <f>SUM(D88:D93)</f>
        <v>1590</v>
      </c>
      <c r="E94" s="25">
        <f>SUM(E88:E93)</f>
        <v>1744</v>
      </c>
    </row>
    <row r="95" spans="1:5" ht="12.75">
      <c r="A95" s="20"/>
      <c r="B95" s="20"/>
      <c r="C95" s="20"/>
      <c r="D95" s="33"/>
      <c r="E95" s="33"/>
    </row>
    <row r="96" spans="1:5" ht="12.75">
      <c r="A96" s="20"/>
      <c r="B96" s="71" t="s">
        <v>14</v>
      </c>
      <c r="C96" s="71"/>
      <c r="D96" s="58" t="s">
        <v>131</v>
      </c>
      <c r="E96" s="58"/>
    </row>
    <row r="97" spans="1:5" ht="12.75">
      <c r="A97" s="20"/>
      <c r="B97" s="71"/>
      <c r="C97" s="71"/>
      <c r="D97" s="58"/>
      <c r="E97" s="58"/>
    </row>
    <row r="98" spans="1:5" ht="12.75">
      <c r="A98" s="20"/>
      <c r="B98" s="71"/>
      <c r="C98" s="71"/>
      <c r="D98" s="19" t="s">
        <v>9</v>
      </c>
      <c r="E98" s="25" t="s">
        <v>10</v>
      </c>
    </row>
    <row r="99" spans="1:256" ht="12.75">
      <c r="A99" s="20"/>
      <c r="B99" s="20"/>
      <c r="C99" s="20"/>
      <c r="D99" s="33"/>
      <c r="E99" s="3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5" ht="12.75">
      <c r="A100" s="20"/>
      <c r="B100" s="20"/>
      <c r="C100" s="20"/>
      <c r="D100" s="33"/>
      <c r="E100" s="33"/>
    </row>
    <row r="101" spans="1:5" ht="12.75">
      <c r="A101" s="20"/>
      <c r="B101" s="20"/>
      <c r="C101" s="20"/>
      <c r="D101" s="33"/>
      <c r="E101" s="33"/>
    </row>
    <row r="102" spans="1:5" ht="12.75">
      <c r="A102" s="20"/>
      <c r="B102" s="20"/>
      <c r="C102" s="20"/>
      <c r="D102" s="33"/>
      <c r="E102" s="33"/>
    </row>
    <row r="103" spans="1:256" ht="12.75">
      <c r="A103" s="20"/>
      <c r="B103" s="67" t="s">
        <v>18</v>
      </c>
      <c r="C103" s="67"/>
      <c r="D103" s="68"/>
      <c r="E103" s="6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20"/>
      <c r="B104" s="67"/>
      <c r="C104" s="67"/>
      <c r="D104" s="68"/>
      <c r="E104" s="6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5" ht="6" customHeight="1">
      <c r="A105" s="5"/>
      <c r="B105" s="5"/>
      <c r="C105" s="5"/>
      <c r="D105" s="6"/>
      <c r="E105" s="6"/>
    </row>
    <row r="106" spans="1:5" ht="5.25" customHeight="1">
      <c r="A106" s="5"/>
      <c r="B106" s="5"/>
      <c r="C106" s="5"/>
      <c r="D106" s="6"/>
      <c r="E106" s="6"/>
    </row>
  </sheetData>
  <sheetProtection/>
  <mergeCells count="11">
    <mergeCell ref="D85:E86"/>
    <mergeCell ref="B96:C98"/>
    <mergeCell ref="D96:E97"/>
    <mergeCell ref="B103:C104"/>
    <mergeCell ref="D103:D104"/>
    <mergeCell ref="E103:E104"/>
    <mergeCell ref="D1:E1"/>
    <mergeCell ref="A69:C69"/>
    <mergeCell ref="D71:E71"/>
    <mergeCell ref="A82:C82"/>
    <mergeCell ref="B85:C86"/>
  </mergeCells>
  <printOptions/>
  <pageMargins left="0.7086614173228347" right="0.7086614173228347" top="0.3937007874015748" bottom="0.1968503937007874" header="0.15748031496062992" footer="0.15748031496062992"/>
  <pageSetup horizontalDpi="600" verticalDpi="600" orientation="portrait" paperSize="9" scale="55" r:id="rId1"/>
  <headerFooter>
    <oddHeader>&amp;CA Hétszínvirág Óvoda vagyonkimutatása 
2016. év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25">
      <selection activeCell="D74" sqref="D7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20.421875" style="0" customWidth="1"/>
  </cols>
  <sheetData>
    <row r="1" spans="1:256" ht="12.75">
      <c r="A1" s="19"/>
      <c r="B1" s="19"/>
      <c r="C1" s="19"/>
      <c r="D1" s="70" t="s">
        <v>165</v>
      </c>
      <c r="E1" s="7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25" t="s">
        <v>9</v>
      </c>
      <c r="E2" s="25" t="s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31" t="s">
        <v>25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26</v>
      </c>
      <c r="B4" s="19" t="s">
        <v>157</v>
      </c>
      <c r="C4" s="19"/>
      <c r="D4" s="25">
        <f>D5+D12+D38+D54</f>
        <v>97932</v>
      </c>
      <c r="E4" s="25">
        <f>E5+E12+E38+E54</f>
        <v>294712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34"/>
      <c r="B5" s="34" t="s">
        <v>3</v>
      </c>
      <c r="C5" s="34" t="s">
        <v>27</v>
      </c>
      <c r="D5" s="32">
        <v>0</v>
      </c>
      <c r="E5" s="32">
        <v>0</v>
      </c>
    </row>
    <row r="6" spans="1:5" ht="12.75">
      <c r="A6" s="20"/>
      <c r="B6" s="20"/>
      <c r="C6" s="20" t="s">
        <v>41</v>
      </c>
      <c r="D6" s="33"/>
      <c r="E6" s="33"/>
    </row>
    <row r="7" spans="1:5" ht="12.75">
      <c r="A7" s="20"/>
      <c r="B7" s="20"/>
      <c r="C7" s="20" t="s">
        <v>42</v>
      </c>
      <c r="D7" s="33">
        <v>0</v>
      </c>
      <c r="E7" s="33">
        <v>0</v>
      </c>
    </row>
    <row r="8" spans="1:5" ht="12.75">
      <c r="A8" s="20"/>
      <c r="B8" s="20"/>
      <c r="C8" s="20" t="s">
        <v>41</v>
      </c>
      <c r="D8" s="33"/>
      <c r="E8" s="33"/>
    </row>
    <row r="9" spans="1:5" ht="12.75">
      <c r="A9" s="20"/>
      <c r="B9" s="20"/>
      <c r="C9" s="20" t="s">
        <v>43</v>
      </c>
      <c r="D9" s="33"/>
      <c r="E9" s="33"/>
    </row>
    <row r="10" spans="1:5" ht="12.75">
      <c r="A10" s="20"/>
      <c r="B10" s="20"/>
      <c r="C10" s="20" t="s">
        <v>44</v>
      </c>
      <c r="D10" s="33">
        <v>0</v>
      </c>
      <c r="E10" s="33">
        <v>0</v>
      </c>
    </row>
    <row r="11" spans="1:5" ht="12.75">
      <c r="A11" s="20"/>
      <c r="B11" s="20"/>
      <c r="C11" s="20" t="s">
        <v>128</v>
      </c>
      <c r="D11" s="33"/>
      <c r="E11" s="33"/>
    </row>
    <row r="12" spans="1:8" ht="12.75">
      <c r="A12" s="34"/>
      <c r="B12" s="34" t="s">
        <v>0</v>
      </c>
      <c r="C12" s="34" t="s">
        <v>28</v>
      </c>
      <c r="D12" s="32">
        <f>+D13+D22+D29+D36+D37</f>
        <v>97932</v>
      </c>
      <c r="E12" s="32">
        <f>+E13+E22+E29+E36+E37</f>
        <v>294712</v>
      </c>
      <c r="H12" s="15"/>
    </row>
    <row r="13" spans="1:5" ht="12.75">
      <c r="A13" s="20"/>
      <c r="B13" s="20"/>
      <c r="C13" s="39" t="s">
        <v>45</v>
      </c>
      <c r="D13" s="33"/>
      <c r="E13" s="33"/>
    </row>
    <row r="14" spans="1:5" ht="12.75">
      <c r="A14" s="20"/>
      <c r="B14" s="20"/>
      <c r="C14" s="20" t="s">
        <v>41</v>
      </c>
      <c r="D14" s="33"/>
      <c r="E14" s="33"/>
    </row>
    <row r="15" spans="1:5" ht="12.75">
      <c r="A15" s="20"/>
      <c r="B15" s="20"/>
      <c r="C15" s="20" t="s">
        <v>42</v>
      </c>
      <c r="D15" s="33"/>
      <c r="E15" s="33"/>
    </row>
    <row r="16" spans="1:5" ht="12.75">
      <c r="A16" s="20"/>
      <c r="B16" s="20"/>
      <c r="C16" s="20" t="s">
        <v>41</v>
      </c>
      <c r="D16" s="33"/>
      <c r="E16" s="33"/>
    </row>
    <row r="17" spans="1:5" ht="12.75">
      <c r="A17" s="20"/>
      <c r="B17" s="20"/>
      <c r="C17" s="20" t="s">
        <v>43</v>
      </c>
      <c r="D17" s="33"/>
      <c r="E17" s="33"/>
    </row>
    <row r="18" spans="1:5" ht="12.75">
      <c r="A18" s="20"/>
      <c r="B18" s="20"/>
      <c r="C18" s="29" t="s">
        <v>130</v>
      </c>
      <c r="D18" s="33"/>
      <c r="E18" s="33"/>
    </row>
    <row r="19" spans="1:5" ht="12.75">
      <c r="A19" s="20"/>
      <c r="B19" s="20"/>
      <c r="C19" s="20" t="s">
        <v>129</v>
      </c>
      <c r="D19" s="33"/>
      <c r="E19" s="33"/>
    </row>
    <row r="20" spans="1:5" ht="12.75">
      <c r="A20" s="20"/>
      <c r="B20" s="20"/>
      <c r="C20" s="20" t="s">
        <v>44</v>
      </c>
      <c r="D20" s="33"/>
      <c r="E20" s="33"/>
    </row>
    <row r="21" spans="1:5" ht="12.75">
      <c r="A21" s="20"/>
      <c r="B21" s="20"/>
      <c r="C21" s="20" t="s">
        <v>128</v>
      </c>
      <c r="D21" s="33"/>
      <c r="E21" s="33"/>
    </row>
    <row r="22" spans="1:5" ht="12.75">
      <c r="A22" s="20"/>
      <c r="B22" s="20"/>
      <c r="C22" s="39" t="s">
        <v>152</v>
      </c>
      <c r="D22" s="33">
        <v>87476</v>
      </c>
      <c r="E22" s="33">
        <f>+E24</f>
        <v>294712</v>
      </c>
    </row>
    <row r="23" spans="1:5" ht="12.75">
      <c r="A23" s="20"/>
      <c r="B23" s="20"/>
      <c r="C23" s="20" t="s">
        <v>46</v>
      </c>
      <c r="D23" s="33"/>
      <c r="E23" s="33"/>
    </row>
    <row r="24" spans="1:5" ht="12.75">
      <c r="A24" s="20"/>
      <c r="B24" s="20"/>
      <c r="C24" s="20" t="s">
        <v>42</v>
      </c>
      <c r="D24" s="33">
        <v>87476</v>
      </c>
      <c r="E24" s="33">
        <f>+E27</f>
        <v>294712</v>
      </c>
    </row>
    <row r="25" spans="1:5" ht="12.75">
      <c r="A25" s="20"/>
      <c r="B25" s="20"/>
      <c r="C25" s="20" t="s">
        <v>41</v>
      </c>
      <c r="D25" s="33"/>
      <c r="E25" s="33"/>
    </row>
    <row r="26" spans="1:5" ht="12.75">
      <c r="A26" s="20"/>
      <c r="B26" s="20"/>
      <c r="C26" s="20" t="s">
        <v>43</v>
      </c>
      <c r="D26" s="33"/>
      <c r="E26" s="33"/>
    </row>
    <row r="27" spans="1:5" ht="12.75">
      <c r="A27" s="20"/>
      <c r="B27" s="20"/>
      <c r="C27" s="20" t="s">
        <v>44</v>
      </c>
      <c r="D27" s="33">
        <v>87476</v>
      </c>
      <c r="E27" s="33">
        <v>294712</v>
      </c>
    </row>
    <row r="28" spans="1:5" ht="12.75">
      <c r="A28" s="20"/>
      <c r="B28" s="20"/>
      <c r="C28" s="20" t="s">
        <v>128</v>
      </c>
      <c r="D28" s="33"/>
      <c r="E28" s="33"/>
    </row>
    <row r="29" spans="1:5" ht="12.75">
      <c r="A29" s="20"/>
      <c r="B29" s="20"/>
      <c r="C29" s="39" t="s">
        <v>153</v>
      </c>
      <c r="D29" s="33"/>
      <c r="E29" s="33"/>
    </row>
    <row r="30" spans="1:5" ht="12.75">
      <c r="A30" s="20"/>
      <c r="B30" s="20"/>
      <c r="C30" s="20" t="s">
        <v>46</v>
      </c>
      <c r="D30" s="33"/>
      <c r="E30" s="33"/>
    </row>
    <row r="31" spans="1:5" ht="12.75">
      <c r="A31" s="20"/>
      <c r="B31" s="20"/>
      <c r="C31" s="20" t="s">
        <v>42</v>
      </c>
      <c r="D31" s="33"/>
      <c r="E31" s="33"/>
    </row>
    <row r="32" spans="1:5" ht="12.75">
      <c r="A32" s="20"/>
      <c r="B32" s="20"/>
      <c r="C32" s="20" t="s">
        <v>41</v>
      </c>
      <c r="D32" s="33"/>
      <c r="E32" s="33"/>
    </row>
    <row r="33" spans="1:5" ht="12.75">
      <c r="A33" s="20"/>
      <c r="B33" s="20"/>
      <c r="C33" s="20" t="s">
        <v>43</v>
      </c>
      <c r="D33" s="33"/>
      <c r="E33" s="33"/>
    </row>
    <row r="34" spans="1:5" ht="12.75">
      <c r="A34" s="20"/>
      <c r="B34" s="20"/>
      <c r="C34" s="20" t="s">
        <v>44</v>
      </c>
      <c r="D34" s="33"/>
      <c r="E34" s="33"/>
    </row>
    <row r="35" spans="1:5" ht="12.75">
      <c r="A35" s="20"/>
      <c r="B35" s="20"/>
      <c r="C35" s="20" t="s">
        <v>128</v>
      </c>
      <c r="D35" s="33"/>
      <c r="E35" s="33"/>
    </row>
    <row r="36" spans="1:5" ht="12.75">
      <c r="A36" s="20"/>
      <c r="B36" s="20"/>
      <c r="C36" s="39" t="s">
        <v>154</v>
      </c>
      <c r="D36" s="33">
        <v>10456</v>
      </c>
      <c r="E36" s="33">
        <v>0</v>
      </c>
    </row>
    <row r="37" spans="1:5" ht="12.75" customHeight="1">
      <c r="A37" s="20"/>
      <c r="B37" s="20"/>
      <c r="C37" s="39" t="s">
        <v>155</v>
      </c>
      <c r="D37" s="33"/>
      <c r="E37" s="33"/>
    </row>
    <row r="38" spans="1:5" ht="12.75" customHeight="1">
      <c r="A38" s="34"/>
      <c r="B38" s="34" t="s">
        <v>4</v>
      </c>
      <c r="C38" s="34" t="s">
        <v>29</v>
      </c>
      <c r="D38" s="32">
        <f>D39+D46+D53</f>
        <v>0</v>
      </c>
      <c r="E38" s="32">
        <f>E39+E46+E53</f>
        <v>0</v>
      </c>
    </row>
    <row r="39" spans="1:5" ht="12.75" customHeight="1">
      <c r="A39" s="20"/>
      <c r="B39" s="20"/>
      <c r="C39" s="20" t="s">
        <v>162</v>
      </c>
      <c r="D39" s="33"/>
      <c r="E39" s="33"/>
    </row>
    <row r="40" spans="1:5" ht="12.75" customHeight="1">
      <c r="A40" s="20"/>
      <c r="B40" s="20"/>
      <c r="C40" s="20" t="s">
        <v>46</v>
      </c>
      <c r="D40" s="33"/>
      <c r="E40" s="33"/>
    </row>
    <row r="41" spans="1:5" ht="12.75" customHeight="1">
      <c r="A41" s="20"/>
      <c r="B41" s="20"/>
      <c r="C41" s="20" t="s">
        <v>42</v>
      </c>
      <c r="D41" s="33"/>
      <c r="E41" s="33"/>
    </row>
    <row r="42" spans="1:5" ht="12.75" customHeight="1">
      <c r="A42" s="20"/>
      <c r="B42" s="20"/>
      <c r="C42" s="20" t="s">
        <v>41</v>
      </c>
      <c r="D42" s="33"/>
      <c r="E42" s="33"/>
    </row>
    <row r="43" spans="1:5" ht="12.75">
      <c r="A43" s="20"/>
      <c r="B43" s="20"/>
      <c r="C43" s="20" t="s">
        <v>43</v>
      </c>
      <c r="D43" s="33"/>
      <c r="E43" s="33"/>
    </row>
    <row r="44" spans="1:5" ht="12.75">
      <c r="A44" s="20"/>
      <c r="B44" s="20"/>
      <c r="C44" s="20" t="s">
        <v>44</v>
      </c>
      <c r="D44" s="33"/>
      <c r="E44" s="33"/>
    </row>
    <row r="45" spans="1:5" ht="12.75">
      <c r="A45" s="20"/>
      <c r="B45" s="20"/>
      <c r="C45" s="20" t="s">
        <v>128</v>
      </c>
      <c r="D45" s="33"/>
      <c r="E45" s="33"/>
    </row>
    <row r="46" spans="1:5" ht="12.75">
      <c r="A46" s="20"/>
      <c r="B46" s="20"/>
      <c r="C46" s="20" t="s">
        <v>47</v>
      </c>
      <c r="D46" s="33"/>
      <c r="E46" s="33"/>
    </row>
    <row r="47" spans="1:5" ht="12.75">
      <c r="A47" s="20"/>
      <c r="B47" s="20"/>
      <c r="C47" s="20" t="s">
        <v>46</v>
      </c>
      <c r="D47" s="33"/>
      <c r="E47" s="33"/>
    </row>
    <row r="48" spans="1:5" ht="12.75" customHeight="1">
      <c r="A48" s="20"/>
      <c r="B48" s="20"/>
      <c r="C48" s="20" t="s">
        <v>42</v>
      </c>
      <c r="D48" s="33"/>
      <c r="E48" s="33"/>
    </row>
    <row r="49" spans="1:5" ht="12.75" customHeight="1">
      <c r="A49" s="20"/>
      <c r="B49" s="20"/>
      <c r="C49" s="20" t="s">
        <v>46</v>
      </c>
      <c r="D49" s="33"/>
      <c r="E49" s="33"/>
    </row>
    <row r="50" spans="1:5" ht="12.75" customHeight="1">
      <c r="A50" s="20"/>
      <c r="B50" s="20"/>
      <c r="C50" s="20" t="s">
        <v>43</v>
      </c>
      <c r="D50" s="33"/>
      <c r="E50" s="33"/>
    </row>
    <row r="51" spans="1:5" ht="12.75" customHeight="1">
      <c r="A51" s="20"/>
      <c r="B51" s="20"/>
      <c r="C51" s="20" t="s">
        <v>44</v>
      </c>
      <c r="D51" s="33"/>
      <c r="E51" s="33"/>
    </row>
    <row r="52" spans="1:5" ht="12.75" customHeight="1">
      <c r="A52" s="20"/>
      <c r="B52" s="20"/>
      <c r="C52" s="20" t="s">
        <v>128</v>
      </c>
      <c r="D52" s="33"/>
      <c r="E52" s="33"/>
    </row>
    <row r="53" spans="1:5" ht="12.75" customHeight="1">
      <c r="A53" s="20"/>
      <c r="B53" s="20"/>
      <c r="C53" s="20" t="s">
        <v>163</v>
      </c>
      <c r="D53" s="33"/>
      <c r="E53" s="33"/>
    </row>
    <row r="54" spans="1:5" ht="12.75" customHeight="1">
      <c r="A54" s="34"/>
      <c r="B54" s="34" t="s">
        <v>30</v>
      </c>
      <c r="C54" s="37" t="s">
        <v>156</v>
      </c>
      <c r="D54" s="38">
        <v>0</v>
      </c>
      <c r="E54" s="38">
        <v>0</v>
      </c>
    </row>
    <row r="55" spans="1:5" ht="12.75" customHeight="1">
      <c r="A55" s="20"/>
      <c r="B55" s="20"/>
      <c r="C55" s="20" t="s">
        <v>46</v>
      </c>
      <c r="D55" s="33"/>
      <c r="E55" s="33"/>
    </row>
    <row r="56" spans="1:5" ht="12.75" customHeight="1">
      <c r="A56" s="20"/>
      <c r="B56" s="20"/>
      <c r="C56" s="20" t="s">
        <v>42</v>
      </c>
      <c r="D56" s="33"/>
      <c r="E56" s="33"/>
    </row>
    <row r="57" spans="1:5" ht="12.75" customHeight="1">
      <c r="A57" s="20"/>
      <c r="B57" s="20"/>
      <c r="C57" s="20" t="s">
        <v>41</v>
      </c>
      <c r="D57" s="33"/>
      <c r="E57" s="33"/>
    </row>
    <row r="58" spans="1:5" ht="12.75" customHeight="1">
      <c r="A58" s="20"/>
      <c r="B58" s="20"/>
      <c r="C58" s="20" t="s">
        <v>43</v>
      </c>
      <c r="D58" s="33"/>
      <c r="E58" s="33"/>
    </row>
    <row r="59" spans="1:5" ht="12.75" customHeight="1">
      <c r="A59" s="20"/>
      <c r="B59" s="20"/>
      <c r="C59" s="20" t="s">
        <v>129</v>
      </c>
      <c r="D59" s="33"/>
      <c r="E59" s="33"/>
    </row>
    <row r="60" spans="1:5" ht="12.75" customHeight="1">
      <c r="A60" s="20"/>
      <c r="B60" s="20"/>
      <c r="C60" s="20" t="s">
        <v>44</v>
      </c>
      <c r="D60" s="33"/>
      <c r="E60" s="33"/>
    </row>
    <row r="61" spans="1:5" ht="12.75" customHeight="1">
      <c r="A61" s="20"/>
      <c r="B61" s="20"/>
      <c r="C61" s="20" t="s">
        <v>128</v>
      </c>
      <c r="D61" s="33"/>
      <c r="E61" s="33"/>
    </row>
    <row r="62" spans="1:5" ht="12.75" customHeight="1">
      <c r="A62" s="19" t="s">
        <v>31</v>
      </c>
      <c r="B62" s="19"/>
      <c r="C62" s="19" t="s">
        <v>158</v>
      </c>
      <c r="D62" s="25">
        <f>+D63+D64</f>
        <v>238</v>
      </c>
      <c r="E62" s="25">
        <f>+E63+E64</f>
        <v>64</v>
      </c>
    </row>
    <row r="63" spans="1:5" ht="12.75" customHeight="1">
      <c r="A63" s="34"/>
      <c r="B63" s="34" t="s">
        <v>3</v>
      </c>
      <c r="C63" s="34" t="s">
        <v>32</v>
      </c>
      <c r="D63" s="32">
        <v>238</v>
      </c>
      <c r="E63" s="32">
        <v>64</v>
      </c>
    </row>
    <row r="64" spans="1:5" ht="12.75" customHeight="1">
      <c r="A64" s="34"/>
      <c r="B64" s="34" t="s">
        <v>0</v>
      </c>
      <c r="C64" s="34" t="s">
        <v>33</v>
      </c>
      <c r="D64" s="32">
        <v>0</v>
      </c>
      <c r="E64" s="32">
        <v>0</v>
      </c>
    </row>
    <row r="65" spans="1:5" ht="12.75" customHeight="1">
      <c r="A65" s="34" t="s">
        <v>134</v>
      </c>
      <c r="B65" s="34"/>
      <c r="C65" s="34" t="s">
        <v>135</v>
      </c>
      <c r="D65" s="32">
        <v>784</v>
      </c>
      <c r="E65" s="32">
        <v>4984</v>
      </c>
    </row>
    <row r="66" spans="1:5" ht="12.75" customHeight="1">
      <c r="A66" s="34" t="s">
        <v>36</v>
      </c>
      <c r="B66" s="34"/>
      <c r="C66" s="34" t="s">
        <v>136</v>
      </c>
      <c r="D66" s="32">
        <v>4630</v>
      </c>
      <c r="E66" s="32">
        <v>7703</v>
      </c>
    </row>
    <row r="67" spans="1:5" ht="12.75" customHeight="1">
      <c r="A67" s="34" t="s">
        <v>137</v>
      </c>
      <c r="B67" s="34"/>
      <c r="C67" s="34" t="s">
        <v>138</v>
      </c>
      <c r="D67" s="32">
        <v>0</v>
      </c>
      <c r="E67" s="32">
        <v>-2634</v>
      </c>
    </row>
    <row r="68" spans="1:5" ht="12.75" customHeight="1">
      <c r="A68" s="34" t="s">
        <v>1</v>
      </c>
      <c r="B68" s="34"/>
      <c r="C68" s="34" t="s">
        <v>139</v>
      </c>
      <c r="D68" s="32">
        <v>0</v>
      </c>
      <c r="E68" s="32">
        <v>0</v>
      </c>
    </row>
    <row r="69" spans="1:5" ht="12.75" customHeight="1">
      <c r="A69" s="69" t="s">
        <v>34</v>
      </c>
      <c r="B69" s="69"/>
      <c r="C69" s="69"/>
      <c r="D69" s="25">
        <f>+D4+D62+D65+D66+D67+D68</f>
        <v>103584</v>
      </c>
      <c r="E69" s="25">
        <f>+E4+E62+E65+E66+E67+E68</f>
        <v>304829</v>
      </c>
    </row>
    <row r="70" spans="1:5" ht="12.75" customHeight="1">
      <c r="A70" s="20"/>
      <c r="B70" s="20"/>
      <c r="C70" s="20"/>
      <c r="D70" s="33"/>
      <c r="E70" s="33"/>
    </row>
    <row r="71" spans="1:5" ht="12.75" customHeight="1">
      <c r="A71" s="20"/>
      <c r="B71" s="20"/>
      <c r="C71" s="20"/>
      <c r="D71" s="70" t="s">
        <v>164</v>
      </c>
      <c r="E71" s="70"/>
    </row>
    <row r="72" spans="1:5" ht="12.75" customHeight="1">
      <c r="A72" s="31" t="s">
        <v>35</v>
      </c>
      <c r="B72" s="20"/>
      <c r="C72" s="20"/>
      <c r="D72" s="25" t="s">
        <v>9</v>
      </c>
      <c r="E72" s="25" t="s">
        <v>10</v>
      </c>
    </row>
    <row r="73" spans="1:5" ht="12.75" customHeight="1">
      <c r="A73" s="19" t="s">
        <v>140</v>
      </c>
      <c r="B73" s="19"/>
      <c r="C73" s="19" t="s">
        <v>37</v>
      </c>
      <c r="D73" s="25">
        <v>75406</v>
      </c>
      <c r="E73" s="25">
        <v>288593</v>
      </c>
    </row>
    <row r="74" spans="1:5" ht="12.75" customHeight="1">
      <c r="A74" s="19" t="s">
        <v>141</v>
      </c>
      <c r="B74" s="19"/>
      <c r="C74" s="19" t="s">
        <v>2</v>
      </c>
      <c r="D74" s="25">
        <f>+D75+D76+D77</f>
        <v>1654</v>
      </c>
      <c r="E74" s="25">
        <f>+E75+E76+E77</f>
        <v>1159</v>
      </c>
    </row>
    <row r="75" spans="1:5" ht="12.75" customHeight="1">
      <c r="A75" s="34"/>
      <c r="B75" s="34" t="s">
        <v>3</v>
      </c>
      <c r="C75" s="34" t="s">
        <v>142</v>
      </c>
      <c r="D75" s="32">
        <v>1434</v>
      </c>
      <c r="E75" s="32">
        <v>591</v>
      </c>
    </row>
    <row r="76" spans="1:5" ht="12.75" customHeight="1">
      <c r="A76" s="34"/>
      <c r="B76" s="34" t="s">
        <v>0</v>
      </c>
      <c r="C76" s="34" t="s">
        <v>143</v>
      </c>
      <c r="D76" s="32">
        <v>220</v>
      </c>
      <c r="E76" s="32">
        <v>0</v>
      </c>
    </row>
    <row r="77" spans="1:5" ht="12.75" customHeight="1">
      <c r="A77" s="34"/>
      <c r="B77" s="34" t="s">
        <v>4</v>
      </c>
      <c r="C77" s="34" t="s">
        <v>144</v>
      </c>
      <c r="D77" s="32">
        <v>0</v>
      </c>
      <c r="E77" s="32">
        <v>568</v>
      </c>
    </row>
    <row r="78" spans="1:5" ht="12.75" customHeight="1">
      <c r="A78" s="34" t="s">
        <v>145</v>
      </c>
      <c r="B78" s="34"/>
      <c r="C78" s="34" t="s">
        <v>146</v>
      </c>
      <c r="D78" s="32">
        <v>0</v>
      </c>
      <c r="E78" s="32">
        <v>0</v>
      </c>
    </row>
    <row r="79" spans="1:5" ht="12.75" customHeight="1">
      <c r="A79" s="34" t="s">
        <v>147</v>
      </c>
      <c r="B79" s="34"/>
      <c r="C79" s="34" t="s">
        <v>148</v>
      </c>
      <c r="D79" s="32">
        <v>0</v>
      </c>
      <c r="E79" s="32">
        <v>0</v>
      </c>
    </row>
    <row r="80" spans="1:5" ht="12.75" customHeight="1">
      <c r="A80" s="34" t="s">
        <v>149</v>
      </c>
      <c r="B80" s="34"/>
      <c r="C80" s="34" t="s">
        <v>150</v>
      </c>
      <c r="D80" s="32">
        <v>26524</v>
      </c>
      <c r="E80" s="32">
        <v>15077</v>
      </c>
    </row>
    <row r="81" spans="1:5" ht="12.75" customHeight="1">
      <c r="A81" s="34"/>
      <c r="B81" s="34"/>
      <c r="C81" s="34"/>
      <c r="D81" s="32"/>
      <c r="E81" s="32"/>
    </row>
    <row r="82" spans="1:5" ht="17.25" customHeight="1">
      <c r="A82" s="69" t="s">
        <v>5</v>
      </c>
      <c r="B82" s="69"/>
      <c r="C82" s="69"/>
      <c r="D82" s="25">
        <f>+D73+D74+D78+D79+D80</f>
        <v>103584</v>
      </c>
      <c r="E82" s="25">
        <f>+E73+E74+E78+E79+E80</f>
        <v>304829</v>
      </c>
    </row>
    <row r="83" spans="1:5" ht="12.75" customHeight="1">
      <c r="A83" s="20"/>
      <c r="B83" s="20"/>
      <c r="C83" s="20"/>
      <c r="D83" s="33"/>
      <c r="E83" s="33"/>
    </row>
    <row r="84" spans="1:5" ht="12.75" customHeight="1">
      <c r="A84" s="20"/>
      <c r="B84" s="20"/>
      <c r="C84" s="20"/>
      <c r="D84" s="33"/>
      <c r="E84" s="33"/>
    </row>
    <row r="85" spans="1:5" ht="12.75">
      <c r="A85" s="19"/>
      <c r="B85" s="67" t="s">
        <v>6</v>
      </c>
      <c r="C85" s="67"/>
      <c r="D85" s="58" t="s">
        <v>164</v>
      </c>
      <c r="E85" s="58"/>
    </row>
    <row r="86" spans="1:5" ht="12.75" customHeight="1">
      <c r="A86" s="19"/>
      <c r="B86" s="67"/>
      <c r="C86" s="67"/>
      <c r="D86" s="58"/>
      <c r="E86" s="58"/>
    </row>
    <row r="87" spans="1:5" ht="12.75" customHeight="1">
      <c r="A87" s="19"/>
      <c r="B87" s="19"/>
      <c r="C87" s="19" t="s">
        <v>8</v>
      </c>
      <c r="D87" s="19" t="s">
        <v>9</v>
      </c>
      <c r="E87" s="25" t="s">
        <v>10</v>
      </c>
    </row>
    <row r="88" spans="1:5" ht="12.75" customHeight="1">
      <c r="A88" s="20"/>
      <c r="B88" s="20"/>
      <c r="C88" s="20" t="s">
        <v>11</v>
      </c>
      <c r="D88" s="33">
        <v>0</v>
      </c>
      <c r="E88" s="33">
        <v>0</v>
      </c>
    </row>
    <row r="89" spans="1:5" ht="12.75" customHeight="1">
      <c r="A89" s="20"/>
      <c r="B89" s="20"/>
      <c r="C89" s="20" t="s">
        <v>159</v>
      </c>
      <c r="D89" s="33">
        <v>0</v>
      </c>
      <c r="E89" s="33">
        <v>0</v>
      </c>
    </row>
    <row r="90" spans="1:5" ht="12.75" customHeight="1">
      <c r="A90" s="20"/>
      <c r="B90" s="20"/>
      <c r="C90" s="20" t="s">
        <v>151</v>
      </c>
      <c r="D90" s="33">
        <v>1469</v>
      </c>
      <c r="E90" s="33">
        <v>1469</v>
      </c>
    </row>
    <row r="91" spans="1:5" ht="12.75" customHeight="1">
      <c r="A91" s="20"/>
      <c r="B91" s="20"/>
      <c r="C91" s="20" t="s">
        <v>12</v>
      </c>
      <c r="D91" s="33">
        <v>0</v>
      </c>
      <c r="E91" s="33">
        <v>0</v>
      </c>
    </row>
    <row r="92" spans="1:5" ht="12.75" customHeight="1">
      <c r="A92" s="20"/>
      <c r="B92" s="20"/>
      <c r="C92" s="20" t="s">
        <v>160</v>
      </c>
      <c r="D92" s="33">
        <v>0</v>
      </c>
      <c r="E92" s="33">
        <v>0</v>
      </c>
    </row>
    <row r="93" spans="1:256" ht="12.75">
      <c r="A93" s="20"/>
      <c r="B93" s="20"/>
      <c r="C93" s="20" t="s">
        <v>156</v>
      </c>
      <c r="D93" s="33">
        <v>0</v>
      </c>
      <c r="E93" s="3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5" ht="12.75">
      <c r="A94" s="19"/>
      <c r="B94" s="19"/>
      <c r="C94" s="19" t="s">
        <v>13</v>
      </c>
      <c r="D94" s="25">
        <f>SUM(D88:D93)</f>
        <v>1469</v>
      </c>
      <c r="E94" s="25">
        <f>SUM(E88:E93)</f>
        <v>1469</v>
      </c>
    </row>
    <row r="95" spans="1:5" ht="12.75">
      <c r="A95" s="20"/>
      <c r="B95" s="20"/>
      <c r="C95" s="20"/>
      <c r="D95" s="33"/>
      <c r="E95" s="33"/>
    </row>
    <row r="96" spans="1:5" ht="12.75">
      <c r="A96" s="20"/>
      <c r="B96" s="71" t="s">
        <v>14</v>
      </c>
      <c r="C96" s="71"/>
      <c r="D96" s="58" t="s">
        <v>164</v>
      </c>
      <c r="E96" s="58"/>
    </row>
    <row r="97" spans="1:5" ht="12.75">
      <c r="A97" s="20"/>
      <c r="B97" s="71"/>
      <c r="C97" s="71"/>
      <c r="D97" s="58"/>
      <c r="E97" s="58"/>
    </row>
    <row r="98" spans="1:5" ht="12.75">
      <c r="A98" s="20"/>
      <c r="B98" s="71"/>
      <c r="C98" s="71"/>
      <c r="D98" s="19" t="s">
        <v>9</v>
      </c>
      <c r="E98" s="25" t="s">
        <v>10</v>
      </c>
    </row>
    <row r="99" spans="1:256" ht="12.75">
      <c r="A99" s="20"/>
      <c r="B99" s="20"/>
      <c r="C99" s="20"/>
      <c r="D99" s="33"/>
      <c r="E99" s="3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5" ht="12.75">
      <c r="A100" s="20"/>
      <c r="B100" s="20"/>
      <c r="C100" s="20"/>
      <c r="D100" s="33"/>
      <c r="E100" s="33"/>
    </row>
    <row r="101" spans="1:5" ht="12.75">
      <c r="A101" s="20"/>
      <c r="B101" s="20"/>
      <c r="C101" s="20"/>
      <c r="D101" s="33"/>
      <c r="E101" s="33"/>
    </row>
    <row r="102" spans="1:5" ht="12.75">
      <c r="A102" s="20"/>
      <c r="B102" s="20"/>
      <c r="C102" s="20"/>
      <c r="D102" s="33"/>
      <c r="E102" s="33"/>
    </row>
    <row r="103" spans="1:256" ht="12.75">
      <c r="A103" s="20"/>
      <c r="B103" s="67" t="s">
        <v>18</v>
      </c>
      <c r="C103" s="67"/>
      <c r="D103" s="68"/>
      <c r="E103" s="6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20"/>
      <c r="B104" s="67"/>
      <c r="C104" s="67"/>
      <c r="D104" s="68"/>
      <c r="E104" s="6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5" ht="7.5" customHeight="1">
      <c r="A105" s="5"/>
      <c r="B105" s="5"/>
      <c r="C105" s="5"/>
      <c r="D105" s="6"/>
      <c r="E105" s="6"/>
    </row>
    <row r="106" spans="1:5" ht="5.25" customHeight="1">
      <c r="A106" s="5"/>
      <c r="B106" s="5"/>
      <c r="C106" s="5"/>
      <c r="D106" s="6"/>
      <c r="E106" s="6"/>
    </row>
    <row r="107" spans="1:5" ht="8.25" customHeight="1">
      <c r="A107" s="5"/>
      <c r="B107" s="5"/>
      <c r="C107" s="5"/>
      <c r="D107" s="6"/>
      <c r="E107" s="6"/>
    </row>
  </sheetData>
  <sheetProtection/>
  <mergeCells count="11">
    <mergeCell ref="B96:C98"/>
    <mergeCell ref="D96:E97"/>
    <mergeCell ref="B103:C104"/>
    <mergeCell ref="D103:D104"/>
    <mergeCell ref="E103:E104"/>
    <mergeCell ref="D1:E1"/>
    <mergeCell ref="A69:C69"/>
    <mergeCell ref="D71:E71"/>
    <mergeCell ref="A82:C82"/>
    <mergeCell ref="B85:C86"/>
    <mergeCell ref="D85:E86"/>
  </mergeCells>
  <printOptions/>
  <pageMargins left="0.7086614173228347" right="0.7086614173228347" top="0.35433070866141736" bottom="0.2362204724409449" header="0.15748031496062992" footer="0.1968503937007874"/>
  <pageSetup horizontalDpi="600" verticalDpi="600" orientation="portrait" paperSize="9" scale="55" r:id="rId1"/>
  <headerFooter>
    <oddHeader>&amp;CA Zemplén - Kalandpark vagyonkimutatása
2016. év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2"/>
  <sheetViews>
    <sheetView zoomScalePageLayoutView="0" workbookViewId="0" topLeftCell="A43">
      <selection activeCell="D88" sqref="D88:E9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20.421875" style="0" customWidth="1"/>
  </cols>
  <sheetData>
    <row r="1" spans="1:256" ht="12.75">
      <c r="A1" s="19"/>
      <c r="B1" s="19"/>
      <c r="C1" s="19"/>
      <c r="D1" s="70" t="s">
        <v>132</v>
      </c>
      <c r="E1" s="7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25" t="s">
        <v>9</v>
      </c>
      <c r="E2" s="25" t="s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31" t="s">
        <v>25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26</v>
      </c>
      <c r="B4" s="19" t="s">
        <v>157</v>
      </c>
      <c r="C4" s="19"/>
      <c r="D4" s="25">
        <f>D5+D12+D38+D54</f>
        <v>1208</v>
      </c>
      <c r="E4" s="25">
        <f>E5+E12+E38+E54</f>
        <v>929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34"/>
      <c r="B5" s="34" t="s">
        <v>3</v>
      </c>
      <c r="C5" s="34" t="s">
        <v>27</v>
      </c>
      <c r="D5" s="32">
        <v>0</v>
      </c>
      <c r="E5" s="32">
        <v>0</v>
      </c>
    </row>
    <row r="6" spans="1:5" ht="12.75">
      <c r="A6" s="20"/>
      <c r="B6" s="20"/>
      <c r="C6" s="20" t="s">
        <v>41</v>
      </c>
      <c r="D6" s="33"/>
      <c r="E6" s="33"/>
    </row>
    <row r="7" spans="1:5" ht="12.75">
      <c r="A7" s="20"/>
      <c r="B7" s="20"/>
      <c r="C7" s="20" t="s">
        <v>42</v>
      </c>
      <c r="D7" s="33">
        <v>0</v>
      </c>
      <c r="E7" s="33">
        <v>0</v>
      </c>
    </row>
    <row r="8" spans="1:5" ht="12.75">
      <c r="A8" s="20"/>
      <c r="B8" s="20"/>
      <c r="C8" s="20" t="s">
        <v>41</v>
      </c>
      <c r="D8" s="33"/>
      <c r="E8" s="33"/>
    </row>
    <row r="9" spans="1:5" ht="12.75">
      <c r="A9" s="20"/>
      <c r="B9" s="20"/>
      <c r="C9" s="20" t="s">
        <v>43</v>
      </c>
      <c r="D9" s="33"/>
      <c r="E9" s="33"/>
    </row>
    <row r="10" spans="1:5" ht="12.75">
      <c r="A10" s="20"/>
      <c r="B10" s="20"/>
      <c r="C10" s="20" t="s">
        <v>44</v>
      </c>
      <c r="D10" s="33">
        <v>0</v>
      </c>
      <c r="E10" s="33">
        <v>0</v>
      </c>
    </row>
    <row r="11" spans="1:5" ht="12.75">
      <c r="A11" s="20"/>
      <c r="B11" s="20"/>
      <c r="C11" s="20" t="s">
        <v>128</v>
      </c>
      <c r="D11" s="33"/>
      <c r="E11" s="33"/>
    </row>
    <row r="12" spans="1:8" ht="12.75">
      <c r="A12" s="34"/>
      <c r="B12" s="34" t="s">
        <v>0</v>
      </c>
      <c r="C12" s="34" t="s">
        <v>28</v>
      </c>
      <c r="D12" s="32">
        <f>+D13+D22+D29+D36+D37</f>
        <v>1208</v>
      </c>
      <c r="E12" s="32">
        <f>+E13+E22+E29+E36+E37</f>
        <v>929</v>
      </c>
      <c r="H12" s="15">
        <f>+E5+E12+E47+E84</f>
        <v>929</v>
      </c>
    </row>
    <row r="13" spans="1:5" ht="12.75">
      <c r="A13" s="20"/>
      <c r="B13" s="20"/>
      <c r="C13" s="39" t="s">
        <v>45</v>
      </c>
      <c r="D13" s="33"/>
      <c r="E13" s="33"/>
    </row>
    <row r="14" spans="1:5" ht="12.75">
      <c r="A14" s="20"/>
      <c r="B14" s="20"/>
      <c r="C14" s="20" t="s">
        <v>41</v>
      </c>
      <c r="D14" s="33"/>
      <c r="E14" s="33"/>
    </row>
    <row r="15" spans="1:5" ht="12.75">
      <c r="A15" s="20"/>
      <c r="B15" s="20"/>
      <c r="C15" s="20" t="s">
        <v>42</v>
      </c>
      <c r="D15" s="33"/>
      <c r="E15" s="33"/>
    </row>
    <row r="16" spans="1:5" ht="12.75">
      <c r="A16" s="20"/>
      <c r="B16" s="20"/>
      <c r="C16" s="20" t="s">
        <v>41</v>
      </c>
      <c r="D16" s="33"/>
      <c r="E16" s="33"/>
    </row>
    <row r="17" spans="1:5" ht="12.75">
      <c r="A17" s="20"/>
      <c r="B17" s="20"/>
      <c r="C17" s="20" t="s">
        <v>43</v>
      </c>
      <c r="D17" s="33"/>
      <c r="E17" s="33"/>
    </row>
    <row r="18" spans="1:5" ht="12.75">
      <c r="A18" s="20"/>
      <c r="B18" s="20"/>
      <c r="C18" s="29" t="s">
        <v>130</v>
      </c>
      <c r="D18" s="33"/>
      <c r="E18" s="33"/>
    </row>
    <row r="19" spans="1:5" ht="12.75">
      <c r="A19" s="20"/>
      <c r="B19" s="20"/>
      <c r="C19" s="20" t="s">
        <v>129</v>
      </c>
      <c r="D19" s="33"/>
      <c r="E19" s="33"/>
    </row>
    <row r="20" spans="1:5" ht="12.75">
      <c r="A20" s="20"/>
      <c r="B20" s="20"/>
      <c r="C20" s="20" t="s">
        <v>44</v>
      </c>
      <c r="D20" s="33"/>
      <c r="E20" s="33"/>
    </row>
    <row r="21" spans="1:5" ht="12.75">
      <c r="A21" s="20"/>
      <c r="B21" s="20"/>
      <c r="C21" s="20" t="s">
        <v>128</v>
      </c>
      <c r="D21" s="33"/>
      <c r="E21" s="33"/>
    </row>
    <row r="22" spans="1:5" ht="12.75">
      <c r="A22" s="20"/>
      <c r="B22" s="20"/>
      <c r="C22" s="39" t="s">
        <v>152</v>
      </c>
      <c r="D22" s="33">
        <v>1208</v>
      </c>
      <c r="E22" s="33">
        <v>929</v>
      </c>
    </row>
    <row r="23" spans="1:5" ht="12.75">
      <c r="A23" s="20"/>
      <c r="B23" s="20"/>
      <c r="C23" s="20" t="s">
        <v>46</v>
      </c>
      <c r="D23" s="33"/>
      <c r="E23" s="33"/>
    </row>
    <row r="24" spans="1:5" ht="12.75">
      <c r="A24" s="20"/>
      <c r="B24" s="20"/>
      <c r="C24" s="20" t="s">
        <v>42</v>
      </c>
      <c r="D24" s="33">
        <v>1208</v>
      </c>
      <c r="E24" s="33">
        <v>929</v>
      </c>
    </row>
    <row r="25" spans="1:5" ht="12.75">
      <c r="A25" s="20"/>
      <c r="B25" s="20"/>
      <c r="C25" s="20" t="s">
        <v>41</v>
      </c>
      <c r="D25" s="33"/>
      <c r="E25" s="33"/>
    </row>
    <row r="26" spans="1:5" ht="12.75">
      <c r="A26" s="20"/>
      <c r="B26" s="20"/>
      <c r="C26" s="20" t="s">
        <v>43</v>
      </c>
      <c r="D26" s="33"/>
      <c r="E26" s="33"/>
    </row>
    <row r="27" spans="1:5" ht="12.75">
      <c r="A27" s="20"/>
      <c r="B27" s="20"/>
      <c r="C27" s="20" t="s">
        <v>44</v>
      </c>
      <c r="D27" s="33">
        <v>1208</v>
      </c>
      <c r="E27" s="33">
        <v>929</v>
      </c>
    </row>
    <row r="28" spans="1:5" ht="12.75">
      <c r="A28" s="20"/>
      <c r="B28" s="20"/>
      <c r="C28" s="20" t="s">
        <v>128</v>
      </c>
      <c r="D28" s="33"/>
      <c r="E28" s="33"/>
    </row>
    <row r="29" spans="1:5" ht="12.75">
      <c r="A29" s="20"/>
      <c r="B29" s="20"/>
      <c r="C29" s="39" t="s">
        <v>153</v>
      </c>
      <c r="D29" s="33"/>
      <c r="E29" s="33"/>
    </row>
    <row r="30" spans="1:5" ht="12.75">
      <c r="A30" s="20"/>
      <c r="B30" s="20"/>
      <c r="C30" s="20" t="s">
        <v>46</v>
      </c>
      <c r="D30" s="33"/>
      <c r="E30" s="33"/>
    </row>
    <row r="31" spans="1:5" ht="12.75">
      <c r="A31" s="20"/>
      <c r="B31" s="20"/>
      <c r="C31" s="20" t="s">
        <v>42</v>
      </c>
      <c r="D31" s="33"/>
      <c r="E31" s="33"/>
    </row>
    <row r="32" spans="1:5" ht="12.75">
      <c r="A32" s="20"/>
      <c r="B32" s="20"/>
      <c r="C32" s="20" t="s">
        <v>41</v>
      </c>
      <c r="D32" s="33"/>
      <c r="E32" s="33"/>
    </row>
    <row r="33" spans="1:5" ht="12.75">
      <c r="A33" s="20"/>
      <c r="B33" s="20"/>
      <c r="C33" s="20" t="s">
        <v>43</v>
      </c>
      <c r="D33" s="33"/>
      <c r="E33" s="33"/>
    </row>
    <row r="34" spans="1:5" ht="12.75">
      <c r="A34" s="20"/>
      <c r="B34" s="20"/>
      <c r="C34" s="20" t="s">
        <v>44</v>
      </c>
      <c r="D34" s="33"/>
      <c r="E34" s="33"/>
    </row>
    <row r="35" spans="1:5" ht="12.75">
      <c r="A35" s="20"/>
      <c r="B35" s="20"/>
      <c r="C35" s="20" t="s">
        <v>128</v>
      </c>
      <c r="D35" s="33"/>
      <c r="E35" s="33"/>
    </row>
    <row r="36" spans="1:5" ht="12.75">
      <c r="A36" s="20"/>
      <c r="B36" s="20"/>
      <c r="C36" s="39" t="s">
        <v>154</v>
      </c>
      <c r="D36" s="33">
        <v>0</v>
      </c>
      <c r="E36" s="33">
        <v>0</v>
      </c>
    </row>
    <row r="37" spans="1:5" ht="12.75" customHeight="1">
      <c r="A37" s="20"/>
      <c r="B37" s="20"/>
      <c r="C37" s="39" t="s">
        <v>155</v>
      </c>
      <c r="D37" s="33"/>
      <c r="E37" s="33"/>
    </row>
    <row r="38" spans="1:5" ht="12.75" customHeight="1">
      <c r="A38" s="34"/>
      <c r="B38" s="34" t="s">
        <v>4</v>
      </c>
      <c r="C38" s="34" t="s">
        <v>29</v>
      </c>
      <c r="D38" s="32">
        <f>D39+D46+D53</f>
        <v>0</v>
      </c>
      <c r="E38" s="32">
        <f>E39+E46+E53</f>
        <v>0</v>
      </c>
    </row>
    <row r="39" spans="1:5" ht="12.75" customHeight="1">
      <c r="A39" s="20"/>
      <c r="B39" s="20"/>
      <c r="C39" s="20" t="s">
        <v>162</v>
      </c>
      <c r="D39" s="33"/>
      <c r="E39" s="33"/>
    </row>
    <row r="40" spans="1:5" ht="12.75" customHeight="1">
      <c r="A40" s="20"/>
      <c r="B40" s="20"/>
      <c r="C40" s="20" t="s">
        <v>46</v>
      </c>
      <c r="D40" s="33"/>
      <c r="E40" s="33"/>
    </row>
    <row r="41" spans="1:5" ht="12.75" customHeight="1">
      <c r="A41" s="20"/>
      <c r="B41" s="20"/>
      <c r="C41" s="20" t="s">
        <v>42</v>
      </c>
      <c r="D41" s="33"/>
      <c r="E41" s="33"/>
    </row>
    <row r="42" spans="1:5" ht="12.75" customHeight="1">
      <c r="A42" s="20"/>
      <c r="B42" s="20"/>
      <c r="C42" s="20" t="s">
        <v>41</v>
      </c>
      <c r="D42" s="33"/>
      <c r="E42" s="33"/>
    </row>
    <row r="43" spans="1:5" ht="12.75">
      <c r="A43" s="20"/>
      <c r="B43" s="20"/>
      <c r="C43" s="20" t="s">
        <v>43</v>
      </c>
      <c r="D43" s="33"/>
      <c r="E43" s="33"/>
    </row>
    <row r="44" spans="1:5" ht="12.75">
      <c r="A44" s="20"/>
      <c r="B44" s="20"/>
      <c r="C44" s="20" t="s">
        <v>44</v>
      </c>
      <c r="D44" s="33"/>
      <c r="E44" s="33"/>
    </row>
    <row r="45" spans="1:5" ht="12.75">
      <c r="A45" s="20"/>
      <c r="B45" s="20"/>
      <c r="C45" s="20" t="s">
        <v>128</v>
      </c>
      <c r="D45" s="33"/>
      <c r="E45" s="33"/>
    </row>
    <row r="46" spans="1:5" ht="12.75">
      <c r="A46" s="20"/>
      <c r="B46" s="20"/>
      <c r="C46" s="20" t="s">
        <v>47</v>
      </c>
      <c r="D46" s="33"/>
      <c r="E46" s="33"/>
    </row>
    <row r="47" spans="1:5" ht="12.75">
      <c r="A47" s="20"/>
      <c r="B47" s="20"/>
      <c r="C47" s="20" t="s">
        <v>46</v>
      </c>
      <c r="D47" s="33"/>
      <c r="E47" s="33"/>
    </row>
    <row r="48" spans="1:5" ht="12.75" customHeight="1">
      <c r="A48" s="20"/>
      <c r="B48" s="20"/>
      <c r="C48" s="20" t="s">
        <v>42</v>
      </c>
      <c r="D48" s="33"/>
      <c r="E48" s="33"/>
    </row>
    <row r="49" spans="1:5" ht="12.75" customHeight="1">
      <c r="A49" s="20"/>
      <c r="B49" s="20"/>
      <c r="C49" s="20" t="s">
        <v>46</v>
      </c>
      <c r="D49" s="33"/>
      <c r="E49" s="33"/>
    </row>
    <row r="50" spans="1:5" ht="12.75" customHeight="1">
      <c r="A50" s="20"/>
      <c r="B50" s="20"/>
      <c r="C50" s="20" t="s">
        <v>43</v>
      </c>
      <c r="D50" s="33"/>
      <c r="E50" s="33"/>
    </row>
    <row r="51" spans="1:5" ht="12.75" customHeight="1">
      <c r="A51" s="20"/>
      <c r="B51" s="20"/>
      <c r="C51" s="20" t="s">
        <v>44</v>
      </c>
      <c r="D51" s="33"/>
      <c r="E51" s="33"/>
    </row>
    <row r="52" spans="1:5" ht="12.75" customHeight="1">
      <c r="A52" s="20"/>
      <c r="B52" s="20"/>
      <c r="C52" s="20" t="s">
        <v>128</v>
      </c>
      <c r="D52" s="33"/>
      <c r="E52" s="33"/>
    </row>
    <row r="53" spans="1:5" ht="12.75" customHeight="1">
      <c r="A53" s="20"/>
      <c r="B53" s="20"/>
      <c r="C53" s="20" t="s">
        <v>163</v>
      </c>
      <c r="D53" s="33"/>
      <c r="E53" s="33"/>
    </row>
    <row r="54" spans="1:5" ht="12.75" customHeight="1">
      <c r="A54" s="34"/>
      <c r="B54" s="34" t="s">
        <v>30</v>
      </c>
      <c r="C54" s="37" t="s">
        <v>156</v>
      </c>
      <c r="D54" s="38">
        <v>0</v>
      </c>
      <c r="E54" s="38">
        <v>0</v>
      </c>
    </row>
    <row r="55" spans="1:5" ht="12.75" customHeight="1">
      <c r="A55" s="20"/>
      <c r="B55" s="20"/>
      <c r="C55" s="20" t="s">
        <v>46</v>
      </c>
      <c r="D55" s="33"/>
      <c r="E55" s="33"/>
    </row>
    <row r="56" spans="1:5" ht="12.75" customHeight="1">
      <c r="A56" s="20"/>
      <c r="B56" s="20"/>
      <c r="C56" s="20" t="s">
        <v>42</v>
      </c>
      <c r="D56" s="33"/>
      <c r="E56" s="33"/>
    </row>
    <row r="57" spans="1:5" ht="12.75" customHeight="1">
      <c r="A57" s="20"/>
      <c r="B57" s="20"/>
      <c r="C57" s="20" t="s">
        <v>41</v>
      </c>
      <c r="D57" s="33"/>
      <c r="E57" s="33"/>
    </row>
    <row r="58" spans="1:5" ht="12.75" customHeight="1">
      <c r="A58" s="20"/>
      <c r="B58" s="20"/>
      <c r="C58" s="20" t="s">
        <v>43</v>
      </c>
      <c r="D58" s="33"/>
      <c r="E58" s="33"/>
    </row>
    <row r="59" spans="1:5" ht="12.75" customHeight="1">
      <c r="A59" s="20"/>
      <c r="B59" s="20"/>
      <c r="C59" s="20" t="s">
        <v>129</v>
      </c>
      <c r="D59" s="33"/>
      <c r="E59" s="33"/>
    </row>
    <row r="60" spans="1:5" ht="12.75" customHeight="1">
      <c r="A60" s="20"/>
      <c r="B60" s="20"/>
      <c r="C60" s="20" t="s">
        <v>44</v>
      </c>
      <c r="D60" s="33"/>
      <c r="E60" s="33"/>
    </row>
    <row r="61" spans="1:5" ht="12.75" customHeight="1">
      <c r="A61" s="20"/>
      <c r="B61" s="20"/>
      <c r="C61" s="20" t="s">
        <v>128</v>
      </c>
      <c r="D61" s="33"/>
      <c r="E61" s="33"/>
    </row>
    <row r="62" spans="1:5" ht="12.75" customHeight="1">
      <c r="A62" s="19" t="s">
        <v>31</v>
      </c>
      <c r="B62" s="19"/>
      <c r="C62" s="19" t="s">
        <v>158</v>
      </c>
      <c r="D62" s="25">
        <v>381</v>
      </c>
      <c r="E62" s="25">
        <v>291</v>
      </c>
    </row>
    <row r="63" spans="1:5" ht="12.75" customHeight="1">
      <c r="A63" s="34"/>
      <c r="B63" s="34" t="s">
        <v>3</v>
      </c>
      <c r="C63" s="34" t="s">
        <v>32</v>
      </c>
      <c r="D63" s="32">
        <v>381</v>
      </c>
      <c r="E63" s="32">
        <v>291</v>
      </c>
    </row>
    <row r="64" spans="1:5" ht="12.75" customHeight="1">
      <c r="A64" s="34"/>
      <c r="B64" s="34" t="s">
        <v>0</v>
      </c>
      <c r="C64" s="34" t="s">
        <v>33</v>
      </c>
      <c r="D64" s="32">
        <v>0</v>
      </c>
      <c r="E64" s="32">
        <v>0</v>
      </c>
    </row>
    <row r="65" spans="1:5" ht="12.75" customHeight="1">
      <c r="A65" s="34" t="s">
        <v>134</v>
      </c>
      <c r="B65" s="34"/>
      <c r="C65" s="34" t="s">
        <v>135</v>
      </c>
      <c r="D65" s="32">
        <v>41</v>
      </c>
      <c r="E65" s="32">
        <v>2679</v>
      </c>
    </row>
    <row r="66" spans="1:5" ht="12.75" customHeight="1">
      <c r="A66" s="34" t="s">
        <v>36</v>
      </c>
      <c r="B66" s="34"/>
      <c r="C66" s="34" t="s">
        <v>136</v>
      </c>
      <c r="D66" s="32">
        <v>1608</v>
      </c>
      <c r="E66" s="32">
        <v>1679</v>
      </c>
    </row>
    <row r="67" spans="1:5" ht="12.75" customHeight="1">
      <c r="A67" s="34" t="s">
        <v>137</v>
      </c>
      <c r="B67" s="34"/>
      <c r="C67" s="34" t="s">
        <v>138</v>
      </c>
      <c r="D67" s="32">
        <v>0</v>
      </c>
      <c r="E67" s="32">
        <v>1788</v>
      </c>
    </row>
    <row r="68" spans="1:5" ht="12.75" customHeight="1">
      <c r="A68" s="34" t="s">
        <v>1</v>
      </c>
      <c r="B68" s="34"/>
      <c r="C68" s="34" t="s">
        <v>139</v>
      </c>
      <c r="D68" s="32">
        <v>0</v>
      </c>
      <c r="E68" s="32">
        <v>0</v>
      </c>
    </row>
    <row r="69" spans="1:5" ht="16.5" customHeight="1">
      <c r="A69" s="69" t="s">
        <v>34</v>
      </c>
      <c r="B69" s="69"/>
      <c r="C69" s="69"/>
      <c r="D69" s="25">
        <f>+D4+D62+D65+D66+D67+D68</f>
        <v>3238</v>
      </c>
      <c r="E69" s="25">
        <f>+E4+E62+E65+E66+E67+E68</f>
        <v>7366</v>
      </c>
    </row>
    <row r="70" spans="1:5" ht="12.75" customHeight="1">
      <c r="A70" s="20"/>
      <c r="B70" s="20"/>
      <c r="C70" s="20"/>
      <c r="D70" s="33"/>
      <c r="E70" s="33"/>
    </row>
    <row r="71" spans="1:5" ht="12.75" customHeight="1">
      <c r="A71" s="20"/>
      <c r="B71" s="20"/>
      <c r="C71" s="20"/>
      <c r="D71" s="70" t="s">
        <v>132</v>
      </c>
      <c r="E71" s="70"/>
    </row>
    <row r="72" spans="1:5" ht="12.75" customHeight="1">
      <c r="A72" s="31" t="s">
        <v>35</v>
      </c>
      <c r="B72" s="20"/>
      <c r="C72" s="20"/>
      <c r="D72" s="25" t="s">
        <v>9</v>
      </c>
      <c r="E72" s="25" t="s">
        <v>10</v>
      </c>
    </row>
    <row r="73" spans="1:5" ht="12.75" customHeight="1">
      <c r="A73" s="19" t="s">
        <v>140</v>
      </c>
      <c r="B73" s="19"/>
      <c r="C73" s="19" t="s">
        <v>37</v>
      </c>
      <c r="D73" s="25">
        <v>-938</v>
      </c>
      <c r="E73" s="25">
        <v>1629</v>
      </c>
    </row>
    <row r="74" spans="1:5" ht="12.75" customHeight="1">
      <c r="A74" s="19" t="s">
        <v>141</v>
      </c>
      <c r="B74" s="19"/>
      <c r="C74" s="19" t="s">
        <v>2</v>
      </c>
      <c r="D74" s="25">
        <f>+D75+D76+D77</f>
        <v>12</v>
      </c>
      <c r="E74" s="25">
        <v>0</v>
      </c>
    </row>
    <row r="75" spans="1:5" ht="12.75" customHeight="1">
      <c r="A75" s="34"/>
      <c r="B75" s="34" t="s">
        <v>3</v>
      </c>
      <c r="C75" s="34" t="s">
        <v>142</v>
      </c>
      <c r="D75" s="32">
        <v>12</v>
      </c>
      <c r="E75" s="32">
        <v>0</v>
      </c>
    </row>
    <row r="76" spans="1:5" ht="12.75" customHeight="1">
      <c r="A76" s="34"/>
      <c r="B76" s="34" t="s">
        <v>0</v>
      </c>
      <c r="C76" s="34" t="s">
        <v>143</v>
      </c>
      <c r="D76" s="32">
        <v>0</v>
      </c>
      <c r="E76" s="32">
        <v>0</v>
      </c>
    </row>
    <row r="77" spans="1:5" ht="12.75" customHeight="1">
      <c r="A77" s="34"/>
      <c r="B77" s="34" t="s">
        <v>4</v>
      </c>
      <c r="C77" s="34" t="s">
        <v>144</v>
      </c>
      <c r="D77" s="32">
        <v>0</v>
      </c>
      <c r="E77" s="32">
        <v>0</v>
      </c>
    </row>
    <row r="78" spans="1:5" ht="12.75" customHeight="1">
      <c r="A78" s="34" t="s">
        <v>145</v>
      </c>
      <c r="B78" s="34"/>
      <c r="C78" s="34" t="s">
        <v>146</v>
      </c>
      <c r="D78" s="32">
        <v>0</v>
      </c>
      <c r="E78" s="32">
        <v>0</v>
      </c>
    </row>
    <row r="79" spans="1:5" ht="12.75" customHeight="1">
      <c r="A79" s="34" t="s">
        <v>147</v>
      </c>
      <c r="B79" s="34"/>
      <c r="C79" s="34" t="s">
        <v>148</v>
      </c>
      <c r="D79" s="32">
        <v>0</v>
      </c>
      <c r="E79" s="32">
        <v>0</v>
      </c>
    </row>
    <row r="80" spans="1:5" ht="12.75" customHeight="1">
      <c r="A80" s="34" t="s">
        <v>149</v>
      </c>
      <c r="B80" s="34"/>
      <c r="C80" s="34" t="s">
        <v>150</v>
      </c>
      <c r="D80" s="32">
        <v>4164</v>
      </c>
      <c r="E80" s="32">
        <v>5737</v>
      </c>
    </row>
    <row r="81" spans="1:5" ht="12.75" customHeight="1">
      <c r="A81" s="34"/>
      <c r="B81" s="34"/>
      <c r="C81" s="34"/>
      <c r="D81" s="32"/>
      <c r="E81" s="32"/>
    </row>
    <row r="82" spans="1:5" ht="19.5" customHeight="1">
      <c r="A82" s="69" t="s">
        <v>5</v>
      </c>
      <c r="B82" s="69"/>
      <c r="C82" s="69"/>
      <c r="D82" s="25">
        <f>+D73+D74+D78+D79+D80</f>
        <v>3238</v>
      </c>
      <c r="E82" s="25">
        <f>+E73+E74+E78+E79+E80</f>
        <v>7366</v>
      </c>
    </row>
    <row r="83" spans="1:5" ht="12.75" customHeight="1">
      <c r="A83" s="20"/>
      <c r="B83" s="20"/>
      <c r="C83" s="20"/>
      <c r="D83" s="33"/>
      <c r="E83" s="33"/>
    </row>
    <row r="84" spans="1:5" ht="12.75" customHeight="1">
      <c r="A84" s="20"/>
      <c r="B84" s="20"/>
      <c r="C84" s="20"/>
      <c r="D84" s="33"/>
      <c r="E84" s="33"/>
    </row>
    <row r="85" spans="1:5" ht="12.75">
      <c r="A85" s="19"/>
      <c r="B85" s="67" t="s">
        <v>6</v>
      </c>
      <c r="C85" s="67"/>
      <c r="D85" s="58" t="s">
        <v>132</v>
      </c>
      <c r="E85" s="58"/>
    </row>
    <row r="86" spans="1:5" ht="12.75" customHeight="1">
      <c r="A86" s="19"/>
      <c r="B86" s="67"/>
      <c r="C86" s="67"/>
      <c r="D86" s="58"/>
      <c r="E86" s="58"/>
    </row>
    <row r="87" spans="1:5" ht="12.75" customHeight="1">
      <c r="A87" s="19"/>
      <c r="B87" s="19"/>
      <c r="C87" s="19" t="s">
        <v>8</v>
      </c>
      <c r="D87" s="19" t="s">
        <v>9</v>
      </c>
      <c r="E87" s="25" t="s">
        <v>10</v>
      </c>
    </row>
    <row r="88" spans="1:5" ht="12.75" customHeight="1">
      <c r="A88" s="20"/>
      <c r="B88" s="20"/>
      <c r="C88" s="20" t="s">
        <v>11</v>
      </c>
      <c r="D88" s="33">
        <v>0</v>
      </c>
      <c r="E88" s="33">
        <v>1843</v>
      </c>
    </row>
    <row r="89" spans="1:5" ht="12.75" customHeight="1">
      <c r="A89" s="20"/>
      <c r="B89" s="20"/>
      <c r="C89" s="20" t="s">
        <v>159</v>
      </c>
      <c r="D89" s="33">
        <v>0</v>
      </c>
      <c r="E89" s="33">
        <v>0</v>
      </c>
    </row>
    <row r="90" spans="1:5" ht="12.75" customHeight="1">
      <c r="A90" s="20"/>
      <c r="B90" s="20"/>
      <c r="C90" s="20" t="s">
        <v>151</v>
      </c>
      <c r="D90" s="33">
        <v>50887</v>
      </c>
      <c r="E90" s="33">
        <v>50887</v>
      </c>
    </row>
    <row r="91" spans="1:5" ht="12.75" customHeight="1">
      <c r="A91" s="20"/>
      <c r="B91" s="20"/>
      <c r="C91" s="20" t="s">
        <v>12</v>
      </c>
      <c r="D91" s="33">
        <v>0</v>
      </c>
      <c r="E91" s="33">
        <v>0</v>
      </c>
    </row>
    <row r="92" spans="1:5" ht="12.75" customHeight="1">
      <c r="A92" s="20"/>
      <c r="B92" s="20"/>
      <c r="C92" s="20" t="s">
        <v>160</v>
      </c>
      <c r="D92" s="33">
        <v>0</v>
      </c>
      <c r="E92" s="33">
        <v>0</v>
      </c>
    </row>
    <row r="93" spans="1:256" ht="12.75">
      <c r="A93" s="20"/>
      <c r="B93" s="20"/>
      <c r="C93" s="20" t="s">
        <v>156</v>
      </c>
      <c r="D93" s="33">
        <v>0</v>
      </c>
      <c r="E93" s="3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5" ht="12.75">
      <c r="A94" s="19"/>
      <c r="B94" s="19"/>
      <c r="C94" s="19" t="s">
        <v>13</v>
      </c>
      <c r="D94" s="25">
        <f>SUM(D88:D93)</f>
        <v>50887</v>
      </c>
      <c r="E94" s="25">
        <f>SUM(E88:E93)</f>
        <v>52730</v>
      </c>
    </row>
    <row r="95" spans="1:5" ht="12.75">
      <c r="A95" s="20"/>
      <c r="B95" s="20"/>
      <c r="C95" s="20"/>
      <c r="D95" s="33"/>
      <c r="E95" s="33"/>
    </row>
    <row r="96" spans="1:5" ht="12.75">
      <c r="A96" s="20"/>
      <c r="B96" s="71" t="s">
        <v>14</v>
      </c>
      <c r="C96" s="71"/>
      <c r="D96" s="58" t="s">
        <v>132</v>
      </c>
      <c r="E96" s="58"/>
    </row>
    <row r="97" spans="1:5" ht="12.75">
      <c r="A97" s="20"/>
      <c r="B97" s="71"/>
      <c r="C97" s="71"/>
      <c r="D97" s="58"/>
      <c r="E97" s="58"/>
    </row>
    <row r="98" spans="1:5" ht="12.75">
      <c r="A98" s="20"/>
      <c r="B98" s="71"/>
      <c r="C98" s="71"/>
      <c r="D98" s="19" t="s">
        <v>9</v>
      </c>
      <c r="E98" s="25" t="s">
        <v>10</v>
      </c>
    </row>
    <row r="99" spans="1:256" ht="12.75">
      <c r="A99" s="20"/>
      <c r="B99" s="20"/>
      <c r="C99" s="20"/>
      <c r="D99" s="33"/>
      <c r="E99" s="3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5" ht="12.75">
      <c r="A100" s="20"/>
      <c r="B100" s="20"/>
      <c r="C100" s="20"/>
      <c r="D100" s="33"/>
      <c r="E100" s="33"/>
    </row>
    <row r="101" spans="1:5" ht="12.75">
      <c r="A101" s="20"/>
      <c r="B101" s="20"/>
      <c r="C101" s="20"/>
      <c r="D101" s="33"/>
      <c r="E101" s="33"/>
    </row>
    <row r="102" spans="1:5" ht="12.75">
      <c r="A102" s="20"/>
      <c r="B102" s="20"/>
      <c r="C102" s="20"/>
      <c r="D102" s="33"/>
      <c r="E102" s="33"/>
    </row>
    <row r="103" spans="1:256" ht="12.75">
      <c r="A103" s="20"/>
      <c r="B103" s="67" t="s">
        <v>18</v>
      </c>
      <c r="C103" s="67"/>
      <c r="D103" s="68"/>
      <c r="E103" s="6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20"/>
      <c r="B104" s="67"/>
      <c r="C104" s="67"/>
      <c r="D104" s="68"/>
      <c r="E104" s="6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5" ht="9.75" customHeight="1">
      <c r="A105" s="5"/>
      <c r="B105" s="5"/>
      <c r="C105" s="5"/>
      <c r="D105" s="6"/>
      <c r="E105" s="6"/>
    </row>
    <row r="106" spans="1:5" ht="6" customHeight="1">
      <c r="A106" s="5"/>
      <c r="B106" s="5"/>
      <c r="C106" s="5"/>
      <c r="D106" s="6"/>
      <c r="E106" s="6"/>
    </row>
    <row r="107" spans="1:5" ht="8.25" customHeight="1">
      <c r="A107" s="5"/>
      <c r="B107" s="5"/>
      <c r="C107" s="5"/>
      <c r="D107" s="6"/>
      <c r="E107" s="6"/>
    </row>
    <row r="108" spans="1:5" ht="12.75" hidden="1">
      <c r="A108" s="5"/>
      <c r="B108" s="2"/>
      <c r="C108" s="3" t="s">
        <v>19</v>
      </c>
      <c r="D108" s="7"/>
      <c r="E108" s="4"/>
    </row>
    <row r="109" spans="1:5" ht="12.75" hidden="1">
      <c r="A109" s="5"/>
      <c r="B109" s="2"/>
      <c r="C109" s="3" t="s">
        <v>8</v>
      </c>
      <c r="D109" s="7"/>
      <c r="E109" s="4"/>
    </row>
    <row r="110" spans="1:5" ht="12.75" hidden="1">
      <c r="A110" s="5"/>
      <c r="B110" s="2"/>
      <c r="C110" s="3" t="s">
        <v>20</v>
      </c>
      <c r="D110" s="7"/>
      <c r="E110" s="4"/>
    </row>
    <row r="111" spans="1:5" ht="12.75" hidden="1">
      <c r="A111" s="5"/>
      <c r="B111" s="2"/>
      <c r="C111" s="3"/>
      <c r="D111" s="7"/>
      <c r="E111" s="4"/>
    </row>
    <row r="112" spans="1:5" ht="13.5" hidden="1" thickBot="1">
      <c r="A112" s="5"/>
      <c r="B112" s="8"/>
      <c r="C112" s="9" t="s">
        <v>21</v>
      </c>
      <c r="D112" s="10"/>
      <c r="E112" s="11"/>
    </row>
  </sheetData>
  <sheetProtection/>
  <mergeCells count="11">
    <mergeCell ref="B96:C98"/>
    <mergeCell ref="D96:E97"/>
    <mergeCell ref="B103:C104"/>
    <mergeCell ref="D103:D104"/>
    <mergeCell ref="E103:E104"/>
    <mergeCell ref="D1:E1"/>
    <mergeCell ref="A69:C69"/>
    <mergeCell ref="D71:E71"/>
    <mergeCell ref="A82:C82"/>
    <mergeCell ref="B85:C86"/>
    <mergeCell ref="D85:E86"/>
  </mergeCells>
  <printOptions/>
  <pageMargins left="0.7086614173228347" right="0.7086614173228347" top="0.35433070866141736" bottom="0.2362204724409449" header="0.15748031496062992" footer="0.15748031496062992"/>
  <pageSetup horizontalDpi="600" verticalDpi="600" orientation="portrait" paperSize="9" scale="55" r:id="rId1"/>
  <headerFooter>
    <oddHeader>&amp;CA Művelődési Központ vagyonkimutatása
2016.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46">
      <selection activeCell="D73" sqref="D73:E82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20.421875" style="0" customWidth="1"/>
  </cols>
  <sheetData>
    <row r="1" spans="1:256" ht="12.75">
      <c r="A1" s="19"/>
      <c r="B1" s="19"/>
      <c r="C1" s="19"/>
      <c r="D1" s="70" t="s">
        <v>133</v>
      </c>
      <c r="E1" s="7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25" t="s">
        <v>9</v>
      </c>
      <c r="E2" s="25" t="s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31" t="s">
        <v>25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26</v>
      </c>
      <c r="B4" s="19" t="s">
        <v>157</v>
      </c>
      <c r="C4" s="19"/>
      <c r="D4" s="25">
        <f>D5+D12+D38+D54</f>
        <v>0</v>
      </c>
      <c r="E4" s="25">
        <f>E5+E12+E38+E54</f>
        <v>208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34"/>
      <c r="B5" s="34" t="s">
        <v>3</v>
      </c>
      <c r="C5" s="34" t="s">
        <v>27</v>
      </c>
      <c r="D5" s="32">
        <v>0</v>
      </c>
      <c r="E5" s="32">
        <v>0</v>
      </c>
    </row>
    <row r="6" spans="1:5" ht="12.75">
      <c r="A6" s="20"/>
      <c r="B6" s="20"/>
      <c r="C6" s="20" t="s">
        <v>41</v>
      </c>
      <c r="D6" s="33"/>
      <c r="E6" s="33"/>
    </row>
    <row r="7" spans="1:5" ht="12.75">
      <c r="A7" s="20"/>
      <c r="B7" s="20"/>
      <c r="C7" s="20" t="s">
        <v>42</v>
      </c>
      <c r="D7" s="33">
        <v>0</v>
      </c>
      <c r="E7" s="33">
        <v>0</v>
      </c>
    </row>
    <row r="8" spans="1:5" ht="12.75">
      <c r="A8" s="20"/>
      <c r="B8" s="20"/>
      <c r="C8" s="20" t="s">
        <v>41</v>
      </c>
      <c r="D8" s="33"/>
      <c r="E8" s="33"/>
    </row>
    <row r="9" spans="1:5" ht="12.75">
      <c r="A9" s="20"/>
      <c r="B9" s="20"/>
      <c r="C9" s="20" t="s">
        <v>43</v>
      </c>
      <c r="D9" s="33"/>
      <c r="E9" s="33"/>
    </row>
    <row r="10" spans="1:5" ht="12.75">
      <c r="A10" s="20"/>
      <c r="B10" s="20"/>
      <c r="C10" s="20" t="s">
        <v>44</v>
      </c>
      <c r="D10" s="33">
        <v>0</v>
      </c>
      <c r="E10" s="33">
        <v>0</v>
      </c>
    </row>
    <row r="11" spans="1:5" ht="12.75">
      <c r="A11" s="20"/>
      <c r="B11" s="20"/>
      <c r="C11" s="20" t="s">
        <v>128</v>
      </c>
      <c r="D11" s="33"/>
      <c r="E11" s="33"/>
    </row>
    <row r="12" spans="1:8" ht="12.75">
      <c r="A12" s="34"/>
      <c r="B12" s="34" t="s">
        <v>0</v>
      </c>
      <c r="C12" s="34" t="s">
        <v>28</v>
      </c>
      <c r="D12" s="32">
        <f>+D13+D22+D29+D36+D37</f>
        <v>0</v>
      </c>
      <c r="E12" s="32">
        <f>+E13+E22+E29+E36+E37</f>
        <v>208</v>
      </c>
      <c r="H12" s="15">
        <f>+E5+E12+E47+E84</f>
        <v>208</v>
      </c>
    </row>
    <row r="13" spans="1:5" ht="12.75">
      <c r="A13" s="20"/>
      <c r="B13" s="20"/>
      <c r="C13" s="39" t="s">
        <v>45</v>
      </c>
      <c r="D13" s="33"/>
      <c r="E13" s="33"/>
    </row>
    <row r="14" spans="1:5" ht="12.75">
      <c r="A14" s="20"/>
      <c r="B14" s="20"/>
      <c r="C14" s="20" t="s">
        <v>41</v>
      </c>
      <c r="D14" s="33"/>
      <c r="E14" s="33"/>
    </row>
    <row r="15" spans="1:5" ht="12.75">
      <c r="A15" s="20"/>
      <c r="B15" s="20"/>
      <c r="C15" s="20" t="s">
        <v>42</v>
      </c>
      <c r="D15" s="33"/>
      <c r="E15" s="33"/>
    </row>
    <row r="16" spans="1:5" ht="12.75">
      <c r="A16" s="20"/>
      <c r="B16" s="20"/>
      <c r="C16" s="20" t="s">
        <v>41</v>
      </c>
      <c r="D16" s="33"/>
      <c r="E16" s="33"/>
    </row>
    <row r="17" spans="1:5" ht="12.75">
      <c r="A17" s="20"/>
      <c r="B17" s="20"/>
      <c r="C17" s="20" t="s">
        <v>43</v>
      </c>
      <c r="D17" s="33"/>
      <c r="E17" s="33"/>
    </row>
    <row r="18" spans="1:5" ht="12.75">
      <c r="A18" s="20"/>
      <c r="B18" s="20"/>
      <c r="C18" s="29" t="s">
        <v>130</v>
      </c>
      <c r="D18" s="33"/>
      <c r="E18" s="33"/>
    </row>
    <row r="19" spans="1:5" ht="12.75">
      <c r="A19" s="20"/>
      <c r="B19" s="20"/>
      <c r="C19" s="20" t="s">
        <v>129</v>
      </c>
      <c r="D19" s="33"/>
      <c r="E19" s="33"/>
    </row>
    <row r="20" spans="1:5" ht="12.75">
      <c r="A20" s="20"/>
      <c r="B20" s="20"/>
      <c r="C20" s="20" t="s">
        <v>44</v>
      </c>
      <c r="D20" s="33"/>
      <c r="E20" s="33"/>
    </row>
    <row r="21" spans="1:5" ht="12.75">
      <c r="A21" s="20"/>
      <c r="B21" s="20"/>
      <c r="C21" s="20" t="s">
        <v>128</v>
      </c>
      <c r="D21" s="33"/>
      <c r="E21" s="33"/>
    </row>
    <row r="22" spans="1:5" ht="12.75">
      <c r="A22" s="20"/>
      <c r="B22" s="20"/>
      <c r="C22" s="39" t="s">
        <v>152</v>
      </c>
      <c r="D22" s="33">
        <v>0</v>
      </c>
      <c r="E22" s="33">
        <v>0</v>
      </c>
    </row>
    <row r="23" spans="1:5" ht="12.75">
      <c r="A23" s="20"/>
      <c r="B23" s="20"/>
      <c r="C23" s="20" t="s">
        <v>46</v>
      </c>
      <c r="D23" s="33"/>
      <c r="E23" s="33"/>
    </row>
    <row r="24" spans="1:5" ht="12.75">
      <c r="A24" s="20"/>
      <c r="B24" s="20"/>
      <c r="C24" s="20" t="s">
        <v>42</v>
      </c>
      <c r="D24" s="33">
        <v>0</v>
      </c>
      <c r="E24" s="33">
        <v>0</v>
      </c>
    </row>
    <row r="25" spans="1:5" ht="12.75">
      <c r="A25" s="20"/>
      <c r="B25" s="20"/>
      <c r="C25" s="20" t="s">
        <v>41</v>
      </c>
      <c r="D25" s="33"/>
      <c r="E25" s="33"/>
    </row>
    <row r="26" spans="1:5" ht="12.75">
      <c r="A26" s="20"/>
      <c r="B26" s="20"/>
      <c r="C26" s="20" t="s">
        <v>43</v>
      </c>
      <c r="D26" s="33"/>
      <c r="E26" s="33"/>
    </row>
    <row r="27" spans="1:5" ht="12.75">
      <c r="A27" s="20"/>
      <c r="B27" s="20"/>
      <c r="C27" s="20" t="s">
        <v>44</v>
      </c>
      <c r="D27" s="33">
        <v>0</v>
      </c>
      <c r="E27" s="33">
        <v>0</v>
      </c>
    </row>
    <row r="28" spans="1:5" ht="12.75">
      <c r="A28" s="20"/>
      <c r="B28" s="20"/>
      <c r="C28" s="20" t="s">
        <v>128</v>
      </c>
      <c r="D28" s="33"/>
      <c r="E28" s="33"/>
    </row>
    <row r="29" spans="1:5" ht="12.75">
      <c r="A29" s="20"/>
      <c r="B29" s="20"/>
      <c r="C29" s="39" t="s">
        <v>153</v>
      </c>
      <c r="D29" s="33"/>
      <c r="E29" s="33"/>
    </row>
    <row r="30" spans="1:5" ht="12.75">
      <c r="A30" s="20"/>
      <c r="B30" s="20"/>
      <c r="C30" s="20" t="s">
        <v>46</v>
      </c>
      <c r="D30" s="33"/>
      <c r="E30" s="33"/>
    </row>
    <row r="31" spans="1:5" ht="12.75">
      <c r="A31" s="20"/>
      <c r="B31" s="20"/>
      <c r="C31" s="20" t="s">
        <v>42</v>
      </c>
      <c r="D31" s="33"/>
      <c r="E31" s="33"/>
    </row>
    <row r="32" spans="1:5" ht="12.75">
      <c r="A32" s="20"/>
      <c r="B32" s="20"/>
      <c r="C32" s="20" t="s">
        <v>41</v>
      </c>
      <c r="D32" s="33"/>
      <c r="E32" s="33"/>
    </row>
    <row r="33" spans="1:5" ht="12.75">
      <c r="A33" s="20"/>
      <c r="B33" s="20"/>
      <c r="C33" s="20" t="s">
        <v>43</v>
      </c>
      <c r="D33" s="33"/>
      <c r="E33" s="33"/>
    </row>
    <row r="34" spans="1:5" ht="12.75">
      <c r="A34" s="20"/>
      <c r="B34" s="20"/>
      <c r="C34" s="20" t="s">
        <v>44</v>
      </c>
      <c r="D34" s="33"/>
      <c r="E34" s="33"/>
    </row>
    <row r="35" spans="1:5" ht="12.75">
      <c r="A35" s="20"/>
      <c r="B35" s="20"/>
      <c r="C35" s="20" t="s">
        <v>128</v>
      </c>
      <c r="D35" s="33"/>
      <c r="E35" s="33"/>
    </row>
    <row r="36" spans="1:5" ht="12.75">
      <c r="A36" s="20"/>
      <c r="B36" s="20"/>
      <c r="C36" s="39" t="s">
        <v>154</v>
      </c>
      <c r="D36" s="33">
        <v>0</v>
      </c>
      <c r="E36" s="33">
        <v>208</v>
      </c>
    </row>
    <row r="37" spans="1:5" ht="12.75" customHeight="1">
      <c r="A37" s="20"/>
      <c r="B37" s="20"/>
      <c r="C37" s="39" t="s">
        <v>155</v>
      </c>
      <c r="D37" s="33"/>
      <c r="E37" s="33"/>
    </row>
    <row r="38" spans="1:5" ht="12.75" customHeight="1">
      <c r="A38" s="34"/>
      <c r="B38" s="34" t="s">
        <v>4</v>
      </c>
      <c r="C38" s="34" t="s">
        <v>29</v>
      </c>
      <c r="D38" s="32">
        <f>D39+D46+D53</f>
        <v>0</v>
      </c>
      <c r="E38" s="32">
        <f>E39+E46+E53</f>
        <v>0</v>
      </c>
    </row>
    <row r="39" spans="1:5" ht="12.75" customHeight="1">
      <c r="A39" s="20"/>
      <c r="B39" s="20"/>
      <c r="C39" s="20" t="s">
        <v>162</v>
      </c>
      <c r="D39" s="33"/>
      <c r="E39" s="33"/>
    </row>
    <row r="40" spans="1:5" ht="12.75" customHeight="1">
      <c r="A40" s="20"/>
      <c r="B40" s="20"/>
      <c r="C40" s="20" t="s">
        <v>46</v>
      </c>
      <c r="D40" s="33"/>
      <c r="E40" s="33"/>
    </row>
    <row r="41" spans="1:5" ht="12.75" customHeight="1">
      <c r="A41" s="20"/>
      <c r="B41" s="20"/>
      <c r="C41" s="20" t="s">
        <v>42</v>
      </c>
      <c r="D41" s="33"/>
      <c r="E41" s="33"/>
    </row>
    <row r="42" spans="1:5" ht="12.75" customHeight="1">
      <c r="A42" s="20"/>
      <c r="B42" s="20"/>
      <c r="C42" s="20" t="s">
        <v>41</v>
      </c>
      <c r="D42" s="33"/>
      <c r="E42" s="33"/>
    </row>
    <row r="43" spans="1:5" ht="12.75">
      <c r="A43" s="20"/>
      <c r="B43" s="20"/>
      <c r="C43" s="20" t="s">
        <v>43</v>
      </c>
      <c r="D43" s="33"/>
      <c r="E43" s="33"/>
    </row>
    <row r="44" spans="1:5" ht="12.75">
      <c r="A44" s="20"/>
      <c r="B44" s="20"/>
      <c r="C44" s="20" t="s">
        <v>44</v>
      </c>
      <c r="D44" s="33"/>
      <c r="E44" s="33"/>
    </row>
    <row r="45" spans="1:5" ht="12.75">
      <c r="A45" s="20"/>
      <c r="B45" s="20"/>
      <c r="C45" s="20" t="s">
        <v>128</v>
      </c>
      <c r="D45" s="33"/>
      <c r="E45" s="33"/>
    </row>
    <row r="46" spans="1:5" ht="12.75">
      <c r="A46" s="20"/>
      <c r="B46" s="20"/>
      <c r="C46" s="20" t="s">
        <v>47</v>
      </c>
      <c r="D46" s="33"/>
      <c r="E46" s="33"/>
    </row>
    <row r="47" spans="1:5" ht="12.75">
      <c r="A47" s="20"/>
      <c r="B47" s="20"/>
      <c r="C47" s="20" t="s">
        <v>46</v>
      </c>
      <c r="D47" s="33"/>
      <c r="E47" s="33"/>
    </row>
    <row r="48" spans="1:5" ht="12.75" customHeight="1">
      <c r="A48" s="20"/>
      <c r="B48" s="20"/>
      <c r="C48" s="20" t="s">
        <v>42</v>
      </c>
      <c r="D48" s="33"/>
      <c r="E48" s="33"/>
    </row>
    <row r="49" spans="1:5" ht="12.75" customHeight="1">
      <c r="A49" s="20"/>
      <c r="B49" s="20"/>
      <c r="C49" s="20" t="s">
        <v>46</v>
      </c>
      <c r="D49" s="33"/>
      <c r="E49" s="33"/>
    </row>
    <row r="50" spans="1:5" ht="12.75" customHeight="1">
      <c r="A50" s="20"/>
      <c r="B50" s="20"/>
      <c r="C50" s="20" t="s">
        <v>43</v>
      </c>
      <c r="D50" s="33"/>
      <c r="E50" s="33"/>
    </row>
    <row r="51" spans="1:5" ht="12.75" customHeight="1">
      <c r="A51" s="20"/>
      <c r="B51" s="20"/>
      <c r="C51" s="20" t="s">
        <v>44</v>
      </c>
      <c r="D51" s="33"/>
      <c r="E51" s="33"/>
    </row>
    <row r="52" spans="1:5" ht="12.75" customHeight="1">
      <c r="A52" s="20"/>
      <c r="B52" s="20"/>
      <c r="C52" s="20" t="s">
        <v>128</v>
      </c>
      <c r="D52" s="33"/>
      <c r="E52" s="33"/>
    </row>
    <row r="53" spans="1:5" ht="12.75" customHeight="1">
      <c r="A53" s="20"/>
      <c r="B53" s="20"/>
      <c r="C53" s="20" t="s">
        <v>163</v>
      </c>
      <c r="D53" s="33"/>
      <c r="E53" s="33"/>
    </row>
    <row r="54" spans="1:5" ht="12.75" customHeight="1">
      <c r="A54" s="34"/>
      <c r="B54" s="34" t="s">
        <v>30</v>
      </c>
      <c r="C54" s="37" t="s">
        <v>156</v>
      </c>
      <c r="D54" s="38">
        <v>0</v>
      </c>
      <c r="E54" s="38">
        <v>0</v>
      </c>
    </row>
    <row r="55" spans="1:5" ht="12.75" customHeight="1">
      <c r="A55" s="20"/>
      <c r="B55" s="20"/>
      <c r="C55" s="20" t="s">
        <v>46</v>
      </c>
      <c r="D55" s="33"/>
      <c r="E55" s="33"/>
    </row>
    <row r="56" spans="1:5" ht="12.75" customHeight="1">
      <c r="A56" s="20"/>
      <c r="B56" s="20"/>
      <c r="C56" s="20" t="s">
        <v>42</v>
      </c>
      <c r="D56" s="33"/>
      <c r="E56" s="33"/>
    </row>
    <row r="57" spans="1:5" ht="12.75" customHeight="1">
      <c r="A57" s="20"/>
      <c r="B57" s="20"/>
      <c r="C57" s="20" t="s">
        <v>41</v>
      </c>
      <c r="D57" s="33"/>
      <c r="E57" s="33"/>
    </row>
    <row r="58" spans="1:5" ht="12.75" customHeight="1">
      <c r="A58" s="20"/>
      <c r="B58" s="20"/>
      <c r="C58" s="20" t="s">
        <v>43</v>
      </c>
      <c r="D58" s="33"/>
      <c r="E58" s="33"/>
    </row>
    <row r="59" spans="1:5" ht="12.75" customHeight="1">
      <c r="A59" s="20"/>
      <c r="B59" s="20"/>
      <c r="C59" s="20" t="s">
        <v>129</v>
      </c>
      <c r="D59" s="33"/>
      <c r="E59" s="33"/>
    </row>
    <row r="60" spans="1:5" ht="12.75" customHeight="1">
      <c r="A60" s="20"/>
      <c r="B60" s="20"/>
      <c r="C60" s="20" t="s">
        <v>44</v>
      </c>
      <c r="D60" s="33"/>
      <c r="E60" s="33"/>
    </row>
    <row r="61" spans="1:5" ht="12.75" customHeight="1">
      <c r="A61" s="20"/>
      <c r="B61" s="20"/>
      <c r="C61" s="20" t="s">
        <v>128</v>
      </c>
      <c r="D61" s="33"/>
      <c r="E61" s="33"/>
    </row>
    <row r="62" spans="1:5" ht="12.75" customHeight="1">
      <c r="A62" s="19" t="s">
        <v>31</v>
      </c>
      <c r="B62" s="19"/>
      <c r="C62" s="19" t="s">
        <v>158</v>
      </c>
      <c r="D62" s="25">
        <f>+D63+D64</f>
        <v>0</v>
      </c>
      <c r="E62" s="25">
        <f>+E63+E64</f>
        <v>0</v>
      </c>
    </row>
    <row r="63" spans="1:5" ht="12.75" customHeight="1">
      <c r="A63" s="34"/>
      <c r="B63" s="34" t="s">
        <v>3</v>
      </c>
      <c r="C63" s="34" t="s">
        <v>32</v>
      </c>
      <c r="D63" s="32">
        <v>0</v>
      </c>
      <c r="E63" s="32">
        <v>0</v>
      </c>
    </row>
    <row r="64" spans="1:5" ht="12.75" customHeight="1">
      <c r="A64" s="34"/>
      <c r="B64" s="34" t="s">
        <v>0</v>
      </c>
      <c r="C64" s="34" t="s">
        <v>33</v>
      </c>
      <c r="D64" s="32">
        <v>0</v>
      </c>
      <c r="E64" s="32">
        <v>0</v>
      </c>
    </row>
    <row r="65" spans="1:5" ht="12.75" customHeight="1">
      <c r="A65" s="34" t="s">
        <v>134</v>
      </c>
      <c r="B65" s="34"/>
      <c r="C65" s="34" t="s">
        <v>135</v>
      </c>
      <c r="D65" s="32">
        <v>39</v>
      </c>
      <c r="E65" s="32">
        <v>1011</v>
      </c>
    </row>
    <row r="66" spans="1:5" ht="12.75" customHeight="1">
      <c r="A66" s="34" t="s">
        <v>36</v>
      </c>
      <c r="B66" s="34"/>
      <c r="C66" s="34" t="s">
        <v>136</v>
      </c>
      <c r="D66" s="32">
        <v>0</v>
      </c>
      <c r="E66" s="32">
        <v>663</v>
      </c>
    </row>
    <row r="67" spans="1:5" ht="12.75" customHeight="1">
      <c r="A67" s="34" t="s">
        <v>137</v>
      </c>
      <c r="B67" s="34"/>
      <c r="C67" s="34" t="s">
        <v>138</v>
      </c>
      <c r="D67" s="32">
        <v>0</v>
      </c>
      <c r="E67" s="32">
        <v>0</v>
      </c>
    </row>
    <row r="68" spans="1:5" ht="12.75" customHeight="1">
      <c r="A68" s="34" t="s">
        <v>1</v>
      </c>
      <c r="B68" s="34"/>
      <c r="C68" s="34" t="s">
        <v>139</v>
      </c>
      <c r="D68" s="32">
        <v>0</v>
      </c>
      <c r="E68" s="32">
        <v>0</v>
      </c>
    </row>
    <row r="69" spans="1:5" ht="12.75" customHeight="1">
      <c r="A69" s="69" t="s">
        <v>34</v>
      </c>
      <c r="B69" s="69"/>
      <c r="C69" s="69"/>
      <c r="D69" s="25">
        <f>+D4+D62+D65+D66+D67+D68</f>
        <v>39</v>
      </c>
      <c r="E69" s="25">
        <f>+E4+E62+E65+E66+E67+E68</f>
        <v>1882</v>
      </c>
    </row>
    <row r="70" spans="1:5" ht="12.75" customHeight="1">
      <c r="A70" s="20"/>
      <c r="B70" s="20"/>
      <c r="C70" s="20"/>
      <c r="D70" s="33"/>
      <c r="E70" s="33"/>
    </row>
    <row r="71" spans="1:5" ht="12.75" customHeight="1">
      <c r="A71" s="20"/>
      <c r="B71" s="20"/>
      <c r="C71" s="20"/>
      <c r="D71" s="70" t="s">
        <v>133</v>
      </c>
      <c r="E71" s="70"/>
    </row>
    <row r="72" spans="1:5" ht="12.75" customHeight="1">
      <c r="A72" s="31" t="s">
        <v>35</v>
      </c>
      <c r="B72" s="20"/>
      <c r="C72" s="20"/>
      <c r="D72" s="25" t="s">
        <v>9</v>
      </c>
      <c r="E72" s="25" t="s">
        <v>10</v>
      </c>
    </row>
    <row r="73" spans="1:5" ht="12.75" customHeight="1">
      <c r="A73" s="19" t="s">
        <v>140</v>
      </c>
      <c r="B73" s="19"/>
      <c r="C73" s="19" t="s">
        <v>37</v>
      </c>
      <c r="D73" s="25">
        <v>39</v>
      </c>
      <c r="E73" s="25">
        <v>-123</v>
      </c>
    </row>
    <row r="74" spans="1:5" ht="12.75" customHeight="1">
      <c r="A74" s="19" t="s">
        <v>141</v>
      </c>
      <c r="B74" s="19"/>
      <c r="C74" s="19" t="s">
        <v>2</v>
      </c>
      <c r="D74" s="25">
        <v>0</v>
      </c>
      <c r="E74" s="25">
        <f>+E77</f>
        <v>60</v>
      </c>
    </row>
    <row r="75" spans="1:5" ht="12.75" customHeight="1">
      <c r="A75" s="34"/>
      <c r="B75" s="34" t="s">
        <v>3</v>
      </c>
      <c r="C75" s="34" t="s">
        <v>142</v>
      </c>
      <c r="D75" s="32">
        <v>0</v>
      </c>
      <c r="E75" s="32">
        <v>0</v>
      </c>
    </row>
    <row r="76" spans="1:5" ht="12.75" customHeight="1">
      <c r="A76" s="34"/>
      <c r="B76" s="34" t="s">
        <v>0</v>
      </c>
      <c r="C76" s="34" t="s">
        <v>143</v>
      </c>
      <c r="D76" s="32">
        <v>0</v>
      </c>
      <c r="E76" s="32">
        <v>0</v>
      </c>
    </row>
    <row r="77" spans="1:5" ht="12.75" customHeight="1">
      <c r="A77" s="34"/>
      <c r="B77" s="34" t="s">
        <v>4</v>
      </c>
      <c r="C77" s="34" t="s">
        <v>144</v>
      </c>
      <c r="D77" s="32">
        <v>0</v>
      </c>
      <c r="E77" s="32">
        <v>60</v>
      </c>
    </row>
    <row r="78" spans="1:5" ht="12.75" customHeight="1">
      <c r="A78" s="34" t="s">
        <v>145</v>
      </c>
      <c r="B78" s="34"/>
      <c r="C78" s="34" t="s">
        <v>146</v>
      </c>
      <c r="D78" s="32">
        <v>0</v>
      </c>
      <c r="E78" s="32">
        <v>0</v>
      </c>
    </row>
    <row r="79" spans="1:5" ht="12.75" customHeight="1">
      <c r="A79" s="34" t="s">
        <v>147</v>
      </c>
      <c r="B79" s="34"/>
      <c r="C79" s="34" t="s">
        <v>148</v>
      </c>
      <c r="D79" s="32">
        <v>0</v>
      </c>
      <c r="E79" s="32">
        <v>0</v>
      </c>
    </row>
    <row r="80" spans="1:5" ht="12.75" customHeight="1">
      <c r="A80" s="34" t="s">
        <v>149</v>
      </c>
      <c r="B80" s="34"/>
      <c r="C80" s="34" t="s">
        <v>150</v>
      </c>
      <c r="D80" s="32">
        <v>0</v>
      </c>
      <c r="E80" s="32">
        <v>1945</v>
      </c>
    </row>
    <row r="81" spans="1:5" ht="12.75" customHeight="1">
      <c r="A81" s="34"/>
      <c r="B81" s="34"/>
      <c r="C81" s="34"/>
      <c r="D81" s="32"/>
      <c r="E81" s="32"/>
    </row>
    <row r="82" spans="1:5" ht="12.75" customHeight="1">
      <c r="A82" s="69" t="s">
        <v>5</v>
      </c>
      <c r="B82" s="69"/>
      <c r="C82" s="69"/>
      <c r="D82" s="25">
        <f>+D73+D74+D78+D79+D80</f>
        <v>39</v>
      </c>
      <c r="E82" s="25">
        <f>+E73+E74+E78+E79+E80</f>
        <v>1882</v>
      </c>
    </row>
    <row r="83" spans="1:5" ht="12.75" customHeight="1">
      <c r="A83" s="20"/>
      <c r="B83" s="20"/>
      <c r="C83" s="20"/>
      <c r="D83" s="33"/>
      <c r="E83" s="33"/>
    </row>
    <row r="84" spans="1:5" ht="12.75" customHeight="1">
      <c r="A84" s="20"/>
      <c r="B84" s="20"/>
      <c r="C84" s="20"/>
      <c r="D84" s="33"/>
      <c r="E84" s="33"/>
    </row>
    <row r="85" spans="1:5" ht="12.75">
      <c r="A85" s="19"/>
      <c r="B85" s="67" t="s">
        <v>6</v>
      </c>
      <c r="C85" s="67"/>
      <c r="D85" s="58" t="s">
        <v>133</v>
      </c>
      <c r="E85" s="58"/>
    </row>
    <row r="86" spans="1:5" ht="12.75" customHeight="1">
      <c r="A86" s="19"/>
      <c r="B86" s="67"/>
      <c r="C86" s="67"/>
      <c r="D86" s="58"/>
      <c r="E86" s="58"/>
    </row>
    <row r="87" spans="1:5" ht="12.75" customHeight="1">
      <c r="A87" s="19"/>
      <c r="B87" s="19"/>
      <c r="C87" s="19" t="s">
        <v>8</v>
      </c>
      <c r="D87" s="19" t="s">
        <v>9</v>
      </c>
      <c r="E87" s="25" t="s">
        <v>10</v>
      </c>
    </row>
    <row r="88" spans="1:5" ht="12.75" customHeight="1">
      <c r="A88" s="20"/>
      <c r="B88" s="20"/>
      <c r="C88" s="20" t="s">
        <v>11</v>
      </c>
      <c r="D88" s="33">
        <v>564</v>
      </c>
      <c r="E88" s="33">
        <v>564</v>
      </c>
    </row>
    <row r="89" spans="1:5" ht="12.75" customHeight="1">
      <c r="A89" s="20"/>
      <c r="B89" s="20"/>
      <c r="C89" s="20" t="s">
        <v>159</v>
      </c>
      <c r="D89" s="33">
        <v>0</v>
      </c>
      <c r="E89" s="33">
        <v>0</v>
      </c>
    </row>
    <row r="90" spans="1:5" ht="12.75" customHeight="1">
      <c r="A90" s="20"/>
      <c r="B90" s="20"/>
      <c r="C90" s="20" t="s">
        <v>151</v>
      </c>
      <c r="D90" s="33">
        <v>4584</v>
      </c>
      <c r="E90" s="33">
        <v>4584</v>
      </c>
    </row>
    <row r="91" spans="1:5" ht="12.75" customHeight="1">
      <c r="A91" s="20"/>
      <c r="B91" s="20"/>
      <c r="C91" s="20" t="s">
        <v>12</v>
      </c>
      <c r="D91" s="33">
        <v>0</v>
      </c>
      <c r="E91" s="33">
        <v>0</v>
      </c>
    </row>
    <row r="92" spans="1:5" ht="12.75" customHeight="1">
      <c r="A92" s="20"/>
      <c r="B92" s="20"/>
      <c r="C92" s="20" t="s">
        <v>160</v>
      </c>
      <c r="D92" s="33">
        <v>0</v>
      </c>
      <c r="E92" s="33">
        <v>0</v>
      </c>
    </row>
    <row r="93" spans="1:256" ht="12.75">
      <c r="A93" s="20"/>
      <c r="B93" s="20"/>
      <c r="C93" s="20" t="s">
        <v>156</v>
      </c>
      <c r="D93" s="33">
        <v>0</v>
      </c>
      <c r="E93" s="3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5" ht="12.75">
      <c r="A94" s="19"/>
      <c r="B94" s="19"/>
      <c r="C94" s="19" t="s">
        <v>13</v>
      </c>
      <c r="D94" s="25">
        <f>SUM(D88:D93)</f>
        <v>5148</v>
      </c>
      <c r="E94" s="25">
        <f>SUM(E88:E93)</f>
        <v>5148</v>
      </c>
    </row>
    <row r="95" spans="1:5" ht="12.75">
      <c r="A95" s="20"/>
      <c r="B95" s="20"/>
      <c r="C95" s="20"/>
      <c r="D95" s="33"/>
      <c r="E95" s="33"/>
    </row>
    <row r="96" spans="1:5" ht="12.75">
      <c r="A96" s="20"/>
      <c r="B96" s="71" t="s">
        <v>14</v>
      </c>
      <c r="C96" s="71"/>
      <c r="D96" s="58" t="s">
        <v>133</v>
      </c>
      <c r="E96" s="58"/>
    </row>
    <row r="97" spans="1:5" ht="12.75">
      <c r="A97" s="20"/>
      <c r="B97" s="71"/>
      <c r="C97" s="71"/>
      <c r="D97" s="58"/>
      <c r="E97" s="58"/>
    </row>
    <row r="98" spans="1:5" ht="12.75">
      <c r="A98" s="20"/>
      <c r="B98" s="71"/>
      <c r="C98" s="71"/>
      <c r="D98" s="19" t="s">
        <v>9</v>
      </c>
      <c r="E98" s="25" t="s">
        <v>10</v>
      </c>
    </row>
    <row r="99" spans="1:256" ht="12.75">
      <c r="A99" s="20"/>
      <c r="B99" s="20"/>
      <c r="C99" s="20"/>
      <c r="D99" s="33"/>
      <c r="E99" s="3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5" ht="12.75">
      <c r="A100" s="20"/>
      <c r="B100" s="20"/>
      <c r="C100" s="20"/>
      <c r="D100" s="33"/>
      <c r="E100" s="33"/>
    </row>
    <row r="101" spans="1:5" ht="12.75">
      <c r="A101" s="20"/>
      <c r="B101" s="20"/>
      <c r="C101" s="20"/>
      <c r="D101" s="33"/>
      <c r="E101" s="33"/>
    </row>
    <row r="102" spans="1:5" ht="12.75">
      <c r="A102" s="20"/>
      <c r="B102" s="20"/>
      <c r="C102" s="20"/>
      <c r="D102" s="33"/>
      <c r="E102" s="33"/>
    </row>
    <row r="103" spans="1:256" ht="12.75">
      <c r="A103" s="20"/>
      <c r="B103" s="67" t="s">
        <v>18</v>
      </c>
      <c r="C103" s="67"/>
      <c r="D103" s="68"/>
      <c r="E103" s="6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20"/>
      <c r="B104" s="67"/>
      <c r="C104" s="67"/>
      <c r="D104" s="68"/>
      <c r="E104" s="6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5" ht="5.25" customHeight="1">
      <c r="A105" s="5"/>
      <c r="B105" s="5"/>
      <c r="C105" s="5"/>
      <c r="D105" s="6"/>
      <c r="E105" s="6"/>
    </row>
    <row r="106" spans="1:5" ht="6.75" customHeight="1">
      <c r="A106" s="5"/>
      <c r="B106" s="5"/>
      <c r="C106" s="5"/>
      <c r="D106" s="6"/>
      <c r="E106" s="6"/>
    </row>
    <row r="107" spans="1:5" ht="5.25" customHeight="1">
      <c r="A107" s="5"/>
      <c r="B107" s="5"/>
      <c r="C107" s="5"/>
      <c r="D107" s="6"/>
      <c r="E107" s="6"/>
    </row>
  </sheetData>
  <sheetProtection/>
  <mergeCells count="11">
    <mergeCell ref="B96:C98"/>
    <mergeCell ref="D96:E97"/>
    <mergeCell ref="B103:C104"/>
    <mergeCell ref="D103:D104"/>
    <mergeCell ref="E103:E104"/>
    <mergeCell ref="D1:E1"/>
    <mergeCell ref="A69:C69"/>
    <mergeCell ref="D71:E71"/>
    <mergeCell ref="A82:C82"/>
    <mergeCell ref="B85:C86"/>
    <mergeCell ref="D85:E86"/>
  </mergeCells>
  <printOptions/>
  <pageMargins left="0.7086614173228347" right="0.7086614173228347" top="0.35433070866141736" bottom="0.2362204724409449" header="0.15748031496062992" footer="0.15748031496062992"/>
  <pageSetup horizontalDpi="600" verticalDpi="600" orientation="portrait" paperSize="9" scale="55" r:id="rId1"/>
  <headerFooter>
    <oddHeader>&amp;CA Városi Könyvtár vagyonkimutatása
2016.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Csabi</dc:creator>
  <cp:keywords/>
  <dc:description/>
  <cp:lastModifiedBy>User</cp:lastModifiedBy>
  <cp:lastPrinted>2017-04-19T09:46:08Z</cp:lastPrinted>
  <dcterms:created xsi:type="dcterms:W3CDTF">2006-04-13T14:24:00Z</dcterms:created>
  <dcterms:modified xsi:type="dcterms:W3CDTF">2017-04-19T10:30:21Z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